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sped\public-reporting\files\child-count\2023-2024\"/>
    </mc:Choice>
  </mc:AlternateContent>
  <xr:revisionPtr revIDLastSave="0" documentId="13_ncr:1_{852D16DB-E0ED-4FA7-A3C3-FA77B4E706C4}" xr6:coauthVersionLast="47" xr6:coauthVersionMax="47" xr10:uidLastSave="{00000000-0000-0000-0000-000000000000}"/>
  <bookViews>
    <workbookView xWindow="-120" yWindow="-120" windowWidth="29040" windowHeight="15720" tabRatio="740" xr2:uid="{97C2B31F-9192-4F60-A688-68B4680E3CD3}"/>
  </bookViews>
  <sheets>
    <sheet name="Cover Sheet" sheetId="1" r:id="rId1"/>
    <sheet name="Subtotals" sheetId="2" r:id="rId2"/>
    <sheet name="Early Childhood Disability" sheetId="3" r:id="rId3"/>
    <sheet name="Early Childhood Environment" sheetId="5" r:id="rId4"/>
    <sheet name="School-Age Disability" sheetId="11" r:id="rId5"/>
    <sheet name="School-Age Environment" sheetId="10" r:id="rId6"/>
    <sheet name="Redaction Rules &amp; Authority"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0" l="1"/>
  <c r="Y11" i="10"/>
  <c r="Z11" i="10"/>
  <c r="AA11" i="10"/>
  <c r="AB11" i="10"/>
  <c r="AC11" i="10"/>
  <c r="AD11" i="10"/>
  <c r="AE11" i="10"/>
  <c r="AF11" i="10"/>
  <c r="AG11" i="10"/>
  <c r="AH11" i="10"/>
  <c r="AI11" i="10"/>
  <c r="AJ11" i="10"/>
  <c r="AK11" i="10"/>
  <c r="AL11" i="10"/>
  <c r="AM11" i="10"/>
  <c r="AN11" i="10"/>
  <c r="X12" i="10"/>
  <c r="Y12" i="10"/>
  <c r="Z12" i="10"/>
  <c r="AA12" i="10"/>
  <c r="AB12" i="10"/>
  <c r="AC12" i="10"/>
  <c r="AD12" i="10"/>
  <c r="AE12" i="10"/>
  <c r="AF12" i="10"/>
  <c r="AG12" i="10"/>
  <c r="AH12" i="10"/>
  <c r="AI12" i="10"/>
  <c r="AJ12" i="10"/>
  <c r="AK12" i="10"/>
  <c r="AL12" i="10"/>
  <c r="AM12" i="10"/>
  <c r="AN12" i="10"/>
  <c r="W12" i="10"/>
  <c r="W11" i="10"/>
  <c r="V5" i="10"/>
  <c r="V6" i="10"/>
  <c r="V7" i="10"/>
  <c r="V8" i="10"/>
  <c r="V9" i="10"/>
  <c r="V10" i="10"/>
  <c r="V11" i="10"/>
  <c r="V12" i="10"/>
  <c r="V4" i="10"/>
  <c r="U5" i="10"/>
  <c r="U6" i="10"/>
  <c r="U7" i="10"/>
  <c r="U8" i="10"/>
  <c r="U9" i="10"/>
  <c r="U10" i="10"/>
  <c r="U11" i="10"/>
  <c r="U12" i="10"/>
  <c r="U4" i="10"/>
  <c r="X35" i="10"/>
  <c r="Y35" i="10"/>
  <c r="Z35" i="10"/>
  <c r="AA35" i="10"/>
  <c r="AB35" i="10"/>
  <c r="AC35" i="10"/>
  <c r="AD35" i="10"/>
  <c r="X36" i="10"/>
  <c r="Y36" i="10"/>
  <c r="Z36" i="10"/>
  <c r="AA36" i="10"/>
  <c r="AB36" i="10"/>
  <c r="AC36" i="10"/>
  <c r="AD36" i="10"/>
  <c r="W36" i="10"/>
  <c r="W35" i="10"/>
  <c r="V29" i="10"/>
  <c r="V30" i="10"/>
  <c r="V31" i="10"/>
  <c r="V32" i="10"/>
  <c r="V33" i="10"/>
  <c r="V34" i="10"/>
  <c r="V35" i="10"/>
  <c r="V36" i="10"/>
  <c r="V28" i="10"/>
  <c r="U29" i="10"/>
  <c r="U30" i="10"/>
  <c r="U31" i="10"/>
  <c r="U32" i="10"/>
  <c r="U33" i="10"/>
  <c r="U34" i="10"/>
  <c r="U35" i="10"/>
  <c r="U36" i="10"/>
  <c r="U28" i="10"/>
  <c r="X107" i="10"/>
  <c r="Y107" i="10"/>
  <c r="Z107" i="10"/>
  <c r="AA107" i="10"/>
  <c r="AB107" i="10"/>
  <c r="AC107" i="10"/>
  <c r="AD107" i="10"/>
  <c r="AE107" i="10"/>
  <c r="AF107" i="10"/>
  <c r="AG107" i="10"/>
  <c r="AH107" i="10"/>
  <c r="AI107" i="10"/>
  <c r="AJ107" i="10"/>
  <c r="AK107" i="10"/>
  <c r="X108" i="10"/>
  <c r="Y108" i="10"/>
  <c r="Z108" i="10"/>
  <c r="AA108" i="10"/>
  <c r="AB108" i="10"/>
  <c r="AC108" i="10"/>
  <c r="AD108" i="10"/>
  <c r="AE108" i="10"/>
  <c r="AF108" i="10"/>
  <c r="AG108" i="10"/>
  <c r="AH108" i="10"/>
  <c r="AI108" i="10"/>
  <c r="AJ108" i="10"/>
  <c r="AK108" i="10"/>
  <c r="W108" i="10"/>
  <c r="W107" i="10"/>
  <c r="V101" i="10"/>
  <c r="V102" i="10"/>
  <c r="V103" i="10"/>
  <c r="V104" i="10"/>
  <c r="V105" i="10"/>
  <c r="V106" i="10"/>
  <c r="V107" i="10"/>
  <c r="V108" i="10"/>
  <c r="V100" i="10"/>
  <c r="U101" i="10"/>
  <c r="U102" i="10"/>
  <c r="U103" i="10"/>
  <c r="U104" i="10"/>
  <c r="U105" i="10"/>
  <c r="U106" i="10"/>
  <c r="U107" i="10"/>
  <c r="U108" i="10"/>
  <c r="U100" i="10"/>
  <c r="AK50" i="11"/>
  <c r="AL50" i="11"/>
  <c r="AM50" i="11"/>
  <c r="AN50" i="11"/>
  <c r="AK51" i="11"/>
  <c r="AL51" i="11"/>
  <c r="AM51" i="11"/>
  <c r="AN51" i="11"/>
  <c r="X50" i="11"/>
  <c r="Y50" i="11"/>
  <c r="Z50" i="11"/>
  <c r="AA50" i="11"/>
  <c r="AB50" i="11"/>
  <c r="AC50" i="11"/>
  <c r="AD50" i="11"/>
  <c r="AE50" i="11"/>
  <c r="AF50" i="11"/>
  <c r="AG50" i="11"/>
  <c r="AH50" i="11"/>
  <c r="AI50" i="11"/>
  <c r="AJ50" i="11"/>
  <c r="X51" i="11"/>
  <c r="Y51" i="11"/>
  <c r="Z51" i="11"/>
  <c r="AA51" i="11"/>
  <c r="AB51" i="11"/>
  <c r="AC51" i="11"/>
  <c r="AD51" i="11"/>
  <c r="AE51" i="11"/>
  <c r="AF51" i="11"/>
  <c r="AG51" i="11"/>
  <c r="AH51" i="11"/>
  <c r="AI51" i="11"/>
  <c r="AJ51" i="11"/>
  <c r="W51" i="11"/>
  <c r="W50" i="11"/>
  <c r="V39" i="11"/>
  <c r="V40" i="11"/>
  <c r="V41" i="11"/>
  <c r="V42" i="11"/>
  <c r="V43" i="11"/>
  <c r="V44" i="11"/>
  <c r="V45" i="11"/>
  <c r="V46" i="11"/>
  <c r="V47" i="11"/>
  <c r="V48" i="11"/>
  <c r="V49" i="11"/>
  <c r="V50" i="11"/>
  <c r="V51" i="11"/>
  <c r="V38" i="11"/>
  <c r="U39" i="11"/>
  <c r="U40" i="11"/>
  <c r="U41" i="11"/>
  <c r="U42" i="11"/>
  <c r="U43" i="11"/>
  <c r="U44" i="11"/>
  <c r="U45" i="11"/>
  <c r="U46" i="11"/>
  <c r="U47" i="11"/>
  <c r="U48" i="11"/>
  <c r="U49" i="11"/>
  <c r="U50" i="11"/>
  <c r="U51" i="11"/>
  <c r="U38" i="11"/>
  <c r="X17" i="11"/>
  <c r="Y17" i="11"/>
  <c r="Z17" i="11"/>
  <c r="AA17" i="11"/>
  <c r="AB17" i="11"/>
  <c r="AC17" i="11"/>
  <c r="AD17" i="11"/>
  <c r="W17" i="11"/>
  <c r="X16" i="11"/>
  <c r="Y16" i="11"/>
  <c r="Z16" i="11"/>
  <c r="AA16" i="11"/>
  <c r="AB16" i="11"/>
  <c r="AC16" i="11"/>
  <c r="AD16" i="11"/>
  <c r="W16" i="11"/>
  <c r="V5" i="11"/>
  <c r="V6" i="11"/>
  <c r="V7" i="11"/>
  <c r="V8" i="11"/>
  <c r="V9" i="11"/>
  <c r="V10" i="11"/>
  <c r="V11" i="11"/>
  <c r="V12" i="11"/>
  <c r="V13" i="11"/>
  <c r="V14" i="11"/>
  <c r="V15" i="11"/>
  <c r="V16" i="11"/>
  <c r="V17" i="11"/>
  <c r="V4" i="11"/>
  <c r="U5" i="11"/>
  <c r="U6" i="11"/>
  <c r="U7" i="11"/>
  <c r="U8" i="11"/>
  <c r="U9" i="11"/>
  <c r="U10" i="11"/>
  <c r="U11" i="11"/>
  <c r="U12" i="11"/>
  <c r="U13" i="11"/>
  <c r="U14" i="11"/>
  <c r="U15" i="11"/>
  <c r="U16" i="11"/>
  <c r="U17" i="11"/>
  <c r="U4" i="11"/>
  <c r="N65" i="5"/>
  <c r="O65" i="5"/>
  <c r="M65" i="5"/>
  <c r="N64" i="5"/>
  <c r="O64" i="5"/>
  <c r="M64" i="5"/>
  <c r="L57" i="5"/>
  <c r="L58" i="5"/>
  <c r="L59" i="5"/>
  <c r="L60" i="5"/>
  <c r="L61" i="5"/>
  <c r="L62" i="5"/>
  <c r="L63" i="5"/>
  <c r="L64" i="5"/>
  <c r="L65" i="5"/>
  <c r="L56" i="5"/>
  <c r="K57" i="5"/>
  <c r="K58" i="5"/>
  <c r="K59" i="5"/>
  <c r="K60" i="5"/>
  <c r="K61" i="5"/>
  <c r="K62" i="5"/>
  <c r="K63" i="5"/>
  <c r="K64" i="5"/>
  <c r="K65" i="5"/>
  <c r="K56" i="5"/>
  <c r="N39" i="5"/>
  <c r="M39" i="5"/>
  <c r="N38" i="5"/>
  <c r="O38" i="5"/>
  <c r="P38" i="5"/>
  <c r="M38" i="5"/>
  <c r="L31" i="5"/>
  <c r="L32" i="5"/>
  <c r="L33" i="5"/>
  <c r="L34" i="5"/>
  <c r="L35" i="5"/>
  <c r="L36" i="5"/>
  <c r="L37" i="5"/>
  <c r="L38" i="5"/>
  <c r="L39" i="5"/>
  <c r="L30" i="5"/>
  <c r="K31" i="5"/>
  <c r="K32" i="5"/>
  <c r="K33" i="5"/>
  <c r="K34" i="5"/>
  <c r="K35" i="5"/>
  <c r="K36" i="5"/>
  <c r="K37" i="5"/>
  <c r="K38" i="5"/>
  <c r="K39" i="5"/>
  <c r="O39" i="5" s="1"/>
  <c r="K30" i="5"/>
  <c r="N13" i="5"/>
  <c r="O13" i="5"/>
  <c r="P13" i="5"/>
  <c r="Q13" i="5"/>
  <c r="R13" i="5"/>
  <c r="S13" i="5"/>
  <c r="T13" i="5"/>
  <c r="M13" i="5"/>
  <c r="N12" i="5"/>
  <c r="O12" i="5"/>
  <c r="P12" i="5"/>
  <c r="Q12" i="5"/>
  <c r="R12" i="5"/>
  <c r="S12" i="5"/>
  <c r="T12" i="5"/>
  <c r="M12" i="5"/>
  <c r="L5" i="5"/>
  <c r="L6" i="5"/>
  <c r="L7" i="5"/>
  <c r="L8" i="5"/>
  <c r="L9" i="5"/>
  <c r="L10" i="5"/>
  <c r="L11" i="5"/>
  <c r="L12" i="5"/>
  <c r="L13" i="5"/>
  <c r="L4" i="5"/>
  <c r="K5" i="5"/>
  <c r="K6" i="5"/>
  <c r="K7" i="5"/>
  <c r="K8" i="5"/>
  <c r="K9" i="5"/>
  <c r="K10" i="5"/>
  <c r="K11" i="5"/>
  <c r="K12" i="5"/>
  <c r="K13" i="5"/>
  <c r="K4" i="5"/>
  <c r="N51" i="3"/>
  <c r="O51" i="3"/>
  <c r="P51" i="3"/>
  <c r="M51" i="3"/>
  <c r="N50" i="3"/>
  <c r="O50" i="3"/>
  <c r="P50" i="3"/>
  <c r="M50" i="3"/>
  <c r="L39" i="3"/>
  <c r="L40" i="3"/>
  <c r="L41" i="3"/>
  <c r="L42" i="3"/>
  <c r="L43" i="3"/>
  <c r="L44" i="3"/>
  <c r="L45" i="3"/>
  <c r="L46" i="3"/>
  <c r="L47" i="3"/>
  <c r="L48" i="3"/>
  <c r="L49" i="3"/>
  <c r="L50" i="3"/>
  <c r="L51" i="3"/>
  <c r="L38" i="3"/>
  <c r="K39" i="3"/>
  <c r="K40" i="3"/>
  <c r="K41" i="3"/>
  <c r="K42" i="3"/>
  <c r="K43" i="3"/>
  <c r="K44" i="3"/>
  <c r="K45" i="3"/>
  <c r="K46" i="3"/>
  <c r="K47" i="3"/>
  <c r="K48" i="3"/>
  <c r="K49" i="3"/>
  <c r="K50" i="3"/>
  <c r="K51" i="3"/>
  <c r="K38" i="3"/>
  <c r="N17" i="3"/>
  <c r="O17" i="3"/>
  <c r="P17" i="3"/>
  <c r="Q17" i="3"/>
  <c r="R17" i="3"/>
  <c r="S17" i="3"/>
  <c r="T17" i="3"/>
  <c r="M17" i="3"/>
  <c r="N16" i="3"/>
  <c r="O16" i="3"/>
  <c r="P16" i="3"/>
  <c r="Q16" i="3"/>
  <c r="R16" i="3"/>
  <c r="S16" i="3"/>
  <c r="T16" i="3"/>
  <c r="M16" i="3"/>
  <c r="L5" i="3"/>
  <c r="L6" i="3"/>
  <c r="L7" i="3"/>
  <c r="L8" i="3"/>
  <c r="L9" i="3"/>
  <c r="L10" i="3"/>
  <c r="L11" i="3"/>
  <c r="L12" i="3"/>
  <c r="L13" i="3"/>
  <c r="L14" i="3"/>
  <c r="L15" i="3"/>
  <c r="L16" i="3"/>
  <c r="L17" i="3"/>
  <c r="L4" i="3"/>
  <c r="K5" i="3"/>
  <c r="K6" i="3"/>
  <c r="K7" i="3"/>
  <c r="K8" i="3"/>
  <c r="K9" i="3"/>
  <c r="K10" i="3"/>
  <c r="K11" i="3"/>
  <c r="K12" i="3"/>
  <c r="K13" i="3"/>
  <c r="K14" i="3"/>
  <c r="K15" i="3"/>
  <c r="K16" i="3"/>
  <c r="K17" i="3"/>
  <c r="K4" i="3"/>
  <c r="P39" i="5" l="1"/>
</calcChain>
</file>

<file path=xl/sharedStrings.xml><?xml version="1.0" encoding="utf-8"?>
<sst xmlns="http://schemas.openxmlformats.org/spreadsheetml/2006/main" count="1627" uniqueCount="152">
  <si>
    <t>Autism</t>
  </si>
  <si>
    <t>Deaf or Hard of Hearing</t>
  </si>
  <si>
    <t>Deaf/Blindness</t>
  </si>
  <si>
    <t>Developmental Delay</t>
  </si>
  <si>
    <t>Emotional Behavioral Disorder</t>
  </si>
  <si>
    <t>Intellectual Disability</t>
  </si>
  <si>
    <t>Multiple Disabilities</t>
  </si>
  <si>
    <t>Orthopedic Impairment</t>
  </si>
  <si>
    <t>Other Health Impairment</t>
  </si>
  <si>
    <t>Specific Learning Disability</t>
  </si>
  <si>
    <t>Speech or Language Impairment</t>
  </si>
  <si>
    <t>Traumatic Brain Injury</t>
  </si>
  <si>
    <t>Visual Impairment</t>
  </si>
  <si>
    <t>Hispanic/
Latino</t>
  </si>
  <si>
    <t>American Indian or Alaska Native</t>
  </si>
  <si>
    <t>Asian</t>
  </si>
  <si>
    <t>Black or African American</t>
  </si>
  <si>
    <t>Native Hawaiian or Other Pacific Islander</t>
  </si>
  <si>
    <t>White</t>
  </si>
  <si>
    <t>Two or more races</t>
  </si>
  <si>
    <t>Calculated
Total</t>
  </si>
  <si>
    <t>Disability</t>
  </si>
  <si>
    <t>Grand Total</t>
  </si>
  <si>
    <t>Educational Environment</t>
  </si>
  <si>
    <t>Total</t>
  </si>
  <si>
    <t>A.1. Attending a regular early childhood program at least 10 hours per week AND receiving the majority of hours of special education in the regular early childhood program</t>
  </si>
  <si>
    <t>A.2. Attending a regular early childhood program at least 10 hours per week AND receiving the majority of hours of special education in some other location</t>
  </si>
  <si>
    <t>B.1. Attending a regular early childhood program less than 10 hours per week AND receiving the majority of hours of special education in the regular early childhood program</t>
  </si>
  <si>
    <t>B.2. Attending a regular early childhood program less than 10 hours per week AND receiving the majority of hours of special education in some other location</t>
  </si>
  <si>
    <t>C.1. Attending a special education program (NOT in any regular early childhood program),specifically, a separate special education class</t>
  </si>
  <si>
    <t>C.2. Attending a special education program (NOT in any regular early childhood program),specifically, a separate school</t>
  </si>
  <si>
    <t>C.3. Attending a special education program (NOT in any regular early childhood program),specifically, a residential facility</t>
  </si>
  <si>
    <t>D.1. Attending niether a regular early childhood program nor a special education program and receiving the majority of hours of special education at home</t>
  </si>
  <si>
    <t>D.2 Attending niether a regular early childhood program nor a special education program and receiving the majority of hours of special education at the service provider location or some other location not in any category</t>
  </si>
  <si>
    <t>Calculated Subtotal</t>
  </si>
  <si>
    <t>Sex</t>
  </si>
  <si>
    <t xml:space="preserve">Early Childhood Student
Count </t>
  </si>
  <si>
    <t>School Age Student Count</t>
  </si>
  <si>
    <t>Total Child Count</t>
  </si>
  <si>
    <t>Male</t>
  </si>
  <si>
    <t>Female</t>
  </si>
  <si>
    <t>Race/Ethnicity</t>
  </si>
  <si>
    <t xml:space="preserve">Hispanic/Latino </t>
  </si>
  <si>
    <t xml:space="preserve">American Indian or Alaska Native </t>
  </si>
  <si>
    <t xml:space="preserve">Asian </t>
  </si>
  <si>
    <t xml:space="preserve">Black or African American </t>
  </si>
  <si>
    <t xml:space="preserve">Native Hawaiian or Other Pacific Islander </t>
  </si>
  <si>
    <t xml:space="preserve">White </t>
  </si>
  <si>
    <t>LEP Status</t>
  </si>
  <si>
    <t xml:space="preserve">English Learner (EL) </t>
  </si>
  <si>
    <t xml:space="preserve">Non-English Learner (Non-EL) </t>
  </si>
  <si>
    <t>Age</t>
  </si>
  <si>
    <t>Student
Count</t>
  </si>
  <si>
    <t>Percentage</t>
  </si>
  <si>
    <t>3 years</t>
  </si>
  <si>
    <t>4 years</t>
  </si>
  <si>
    <t>5 years Enrolled in Preschool (not yet Kindergarten age eligible)</t>
  </si>
  <si>
    <t>5 years Enrolled in Kindergarten</t>
  </si>
  <si>
    <t xml:space="preserve">6 years </t>
  </si>
  <si>
    <t xml:space="preserve">7 years </t>
  </si>
  <si>
    <t xml:space="preserve">8 years </t>
  </si>
  <si>
    <t xml:space="preserve">9 years </t>
  </si>
  <si>
    <t xml:space="preserve">10 years </t>
  </si>
  <si>
    <t xml:space="preserve">11 years </t>
  </si>
  <si>
    <t xml:space="preserve">12 years </t>
  </si>
  <si>
    <t xml:space="preserve">13 years </t>
  </si>
  <si>
    <t xml:space="preserve">14 years </t>
  </si>
  <si>
    <t xml:space="preserve">15 years </t>
  </si>
  <si>
    <t xml:space="preserve">16 years </t>
  </si>
  <si>
    <t xml:space="preserve">17 years </t>
  </si>
  <si>
    <t xml:space="preserve">18 years </t>
  </si>
  <si>
    <t xml:space="preserve">19 years </t>
  </si>
  <si>
    <t xml:space="preserve">20 years </t>
  </si>
  <si>
    <t xml:space="preserve">21 years </t>
  </si>
  <si>
    <t>Student Count</t>
  </si>
  <si>
    <t xml:space="preserve">Inside regular class 80% or more of the day </t>
  </si>
  <si>
    <t xml:space="preserve">Inside regular class 40% through 79% of the day </t>
  </si>
  <si>
    <t xml:space="preserve">Inside regular class less than 40% of the day </t>
  </si>
  <si>
    <t xml:space="preserve">Separate School </t>
  </si>
  <si>
    <t xml:space="preserve">Residential Facility </t>
  </si>
  <si>
    <t xml:space="preserve">Homebound/Hospital </t>
  </si>
  <si>
    <t>Correctional Facilities</t>
  </si>
  <si>
    <t xml:space="preserve">Parentally Placed In Private Schools </t>
  </si>
  <si>
    <t>Calculated Subtotals</t>
  </si>
  <si>
    <t>Category</t>
  </si>
  <si>
    <t>Count</t>
  </si>
  <si>
    <t>Disability Category</t>
  </si>
  <si>
    <t>Early Childhood Educational Environment</t>
  </si>
  <si>
    <t>School Age Educational Environment</t>
  </si>
  <si>
    <t>Total of the Education Unit</t>
  </si>
  <si>
    <t>Calculated Total</t>
  </si>
  <si>
    <t>English Learner Yes</t>
  </si>
  <si>
    <t>English Learner No</t>
  </si>
  <si>
    <t>Deaf - Blindness</t>
  </si>
  <si>
    <t>Caluclated Total</t>
  </si>
  <si>
    <t>N/A</t>
  </si>
  <si>
    <t>Reporting Year: 2023-2024</t>
  </si>
  <si>
    <t>This spreadsheet has been redacted to protect student privacy pursuant to the laws, regulations and rules in effect in Fall of 2023, the date this document was created.</t>
  </si>
  <si>
    <r>
      <t xml:space="preserve">Idaho Code </t>
    </r>
    <r>
      <rPr>
        <sz val="11"/>
        <color theme="1"/>
        <rFont val="Aptos Narrow"/>
        <family val="2"/>
        <scheme val="minor"/>
      </rPr>
      <t>§ 74-104(1), exempts from disclosure information or records specifically provided for exemption by state or federal law</t>
    </r>
    <r>
      <rPr>
        <sz val="11"/>
        <color rgb="FF000000"/>
        <rFont val="Aptos Narrow"/>
        <family val="2"/>
        <scheme val="minor"/>
      </rPr>
      <t xml:space="preserve">, including, at a minimum, the Family Educational Rights and Privacy Act, at 20 U.S.C. § 1232g, the Individuals with Disabilities Education Act, at 20 U.S.C. § 1400, et seq., and their implementing regulations, including, but not limited to, 34 CFR Part 99 and 300, respectively, as well as </t>
    </r>
    <r>
      <rPr>
        <sz val="11"/>
        <color theme="1"/>
        <rFont val="Aptos Narrow"/>
        <family val="2"/>
        <scheme val="minor"/>
      </rPr>
      <t>the Idaho Student Data Accessibility, Transparency and Accountability Act of 2014, at Idaho Code § 33-133.</t>
    </r>
  </si>
  <si>
    <t>Under the authority contained in Idaho Code § 33-133(3)(b), responsibility for establishing rules for the protection of student privacy was granted to the State Board of Education, which established the Data Management Council to develop and monitor student privacy protection rules.</t>
  </si>
  <si>
    <r>
      <t xml:space="preserve">Some cells in this spreadsheet contain material that has been redacted pursuant to </t>
    </r>
    <r>
      <rPr>
        <sz val="11"/>
        <color theme="1"/>
        <rFont val="Aptos Narrow"/>
        <family val="2"/>
        <scheme val="minor"/>
      </rPr>
      <t>the rules developed by the State Board of Education and the Data Management Council’s implementing Policies and Procedures. In order to protect student privacy, we must redact data in any cells of less than 5 students or where the difference between the total of one or more cells of categorical data is less than 5 of the total student population.</t>
    </r>
  </si>
  <si>
    <t>In addition, Data Management Council Policies and Procedures call for at least two cells to be redacted in most cases where any total is available, in order to prevent any cell required for redaction to be derived. Under DMC policy additional cells may be required to be redacted until the total of the exempt and therefore redacted aggregate data in a line or column equals 5 or more. Zero is considered a number.</t>
  </si>
  <si>
    <t>For more information about redaction policies and procedures, including the procedures contained in Idaho Code § 74-103(4) for objecting to  any redactions, contact the State Department of Education’s Communications Specialist for Public Records by calling the department at 332-6800.</t>
  </si>
  <si>
    <t>"The enclosed data is provided to ensure transparency and meet public reporting requirements related to the count and percentage of students with disabilities (IDEA) ages 3-21. This document includes data at the state level collected as part of section 618 Child Count reporting. In Idaho, Child Count is a unique count of active students receiving special education services on the first Friday in November. This data set includes seven worksheets: Cover Sheet, Subtotals, Early Childhood Disability, Early Childhood Environment, School-Age Disability, School-Age Environment, and Redaction Rules and Authority. 
Note that this report contains students ages 3 through age 21. The Developmental Delay disability category is not applicable (N/A) for ages 10-21.
This report has been redacted in accordance with the State Board of Education's Data Management Council rules to protect students' privacy in small populations or where it is possible to identify an individual student. Data in any cell(s) representing less than five students or where the difference between the total of one or more categorical data cells is less than 5 of the total student population were redacted to protect student privacy. The symbol "." indicates a redacted field of information."</t>
  </si>
  <si>
    <t>618 Part B Child Count for Students with Disabilities Ages 3-21</t>
  </si>
  <si>
    <t>Subtotal 1 - Count of Students with Disabilities by Sex and Age Grouping</t>
  </si>
  <si>
    <t>Subtotal 1a - Percentage of Students with Disabilities by Sex and Age Grouping</t>
  </si>
  <si>
    <t>Subtotal 2 - Count of Students with Disabilities by Disability Category and Age Grouping</t>
  </si>
  <si>
    <t>Subtotal 2a - Percentage of Students with Disabilities by Disability Category and Age Grouping</t>
  </si>
  <si>
    <t>Subtotal 3 - Count of Students with Disabilities by Race/Ethnicity and Age Grouping</t>
  </si>
  <si>
    <t>Subtotal 3a - Percentage of Students with Disabilities by Race/Ethnicity and Age Grouping</t>
  </si>
  <si>
    <t>Subtotal 4 - Count of Students with Disabilities by EL status and Age Grouping</t>
  </si>
  <si>
    <t>Subtotal 4a - Percentage of Students with Disabilities by EL status and Age Grouping</t>
  </si>
  <si>
    <t xml:space="preserve">Subtotal 5 - Students with Disabilities by Age </t>
  </si>
  <si>
    <t>Subtotal 6 - Students with Disabilities by Early Childhood Educational Environment</t>
  </si>
  <si>
    <t>Subtotal 7 - Students with Disabilities by School-Age Educational Environment</t>
  </si>
  <si>
    <t>Count of Students (School-Age) by Disability Category and Race/Ethnicity</t>
  </si>
  <si>
    <t>Percentage of Students (School-Age) by Disability Category and Race/Ethnicity</t>
  </si>
  <si>
    <t>Count of Students (School Age) by Disability Category and Age</t>
  </si>
  <si>
    <t>Percentage of Students (School Age) by Disability Category and Age</t>
  </si>
  <si>
    <t>Count of Students (School Age) by Disability Category and Sex</t>
  </si>
  <si>
    <t>Percentage of Students (School Age) by Disability Category and Sex</t>
  </si>
  <si>
    <t>Count of Students (School Age) by Disability Category and English Learner Status</t>
  </si>
  <si>
    <t>Percentage of Students (School Age) by Disability Category and English Learner Status</t>
  </si>
  <si>
    <t>Count of Students (Early Childhood) by Disability Category and Race/Ethnicity</t>
  </si>
  <si>
    <t>Percentage of Students (Early Childhood) by Disability Category and Race/Ethnicity</t>
  </si>
  <si>
    <t>Count of Students (Early Childhood) by Disability Category and Age</t>
  </si>
  <si>
    <t>Percentage of Students (Early Childhood) by Disability Category and Age</t>
  </si>
  <si>
    <t xml:space="preserve">Count of Students (Early Childhood) by Educational Environment and Race/Ethnicity </t>
  </si>
  <si>
    <t>Percentage of Students (Early Childhood) by Educational Environment and Race/Ethnicity</t>
  </si>
  <si>
    <t xml:space="preserve">Count of Students (Early Childhood) by Educational Environment and Age </t>
  </si>
  <si>
    <t xml:space="preserve">Percentage of Students (Early Childhood) by Educational Environment and Age </t>
  </si>
  <si>
    <t xml:space="preserve">Count of Students (Early Childhood) by Educational Environment and Sex </t>
  </si>
  <si>
    <t xml:space="preserve">Percentage of Students (Early Childhood) by Educational Environment and Sex </t>
  </si>
  <si>
    <t xml:space="preserve">Count of Students (Early Childhood) by Educational Environment and English Learner Status </t>
  </si>
  <si>
    <t xml:space="preserve">Percentage of Students (Early Childhood) by Educational Environment and EL Status </t>
  </si>
  <si>
    <t>Count of Students (School-Age) by Educational Environment and Age</t>
  </si>
  <si>
    <t>Percentage of Students (School-Age) by Educational Environment and Age</t>
  </si>
  <si>
    <t>Count of Students (School-Age) by Educational Environment and Race/Ethnicity</t>
  </si>
  <si>
    <t>Percentage of Students (School-Age) by Educational Environment and Race/Ethnicity</t>
  </si>
  <si>
    <t xml:space="preserve">Count of Students (School-Age) by Educational Environment and Sex </t>
  </si>
  <si>
    <t xml:space="preserve">Percent of Students (School-Age) by Educational Environment and Sex </t>
  </si>
  <si>
    <t>Count of Students (School-Age) by Educational Environment and English Learner Status</t>
  </si>
  <si>
    <t>Percentage of Students (School-Age) by Educational Environment and English Learner Status</t>
  </si>
  <si>
    <t>Count of Students (School-Age) by Educational Environment and Disability Category</t>
  </si>
  <si>
    <t>Percentage of Students (School-Age) by Educational Environment and Disability Category</t>
  </si>
  <si>
    <t>This sheet contains twelve data tables with count and percentage subtotals for sex, disability, race/ethnicity, English Learner status, age, and educational environment for early childhood (ages 3 through 5 participating in early childhood), and educational environments for school-age (age 5 enrolled in kindergarten through age 21).</t>
  </si>
  <si>
    <t>This sheet contains four data tables with the count and percentage of students by disability category, race/ethnicity, and age for early childhood (ages 3 through 5 participating in early childhood).</t>
  </si>
  <si>
    <t>This sheet contains eight data tables with the count and percentage of students by disability category, race/ethnicity, age, sex, and English Learner status for school age (5-21).</t>
  </si>
  <si>
    <t>This sheet contains eight data tables with the count and percentage of students by educational environment, race/ethnicity, age, sex, and English Learner status for early childhood (ages 3 through 5 participating in early childhood).</t>
  </si>
  <si>
    <t>This sheet contains ten data tables with the count and percentage of students by educational environment, age, race/ethnicity, sex, English Learner status, and disability category for school age (5-21).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</si>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</sst>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
      <sz val="12"/>
      <color theme="0"/>
      <name val="Aptos Narrow"/>
      <family val="2"/>
      <scheme val="minor"/>
    </font>
    <font>
      <sz val="11"/>
      <color theme="0"/>
      <name val="Aptos Narrow"/>
      <family val="2"/>
      <scheme val="minor"/>
    </font>
    <font>
      <sz val="11"/>
      <color rgb="FF000000"/>
      <name val="Aptos Narrow"/>
      <family val="2"/>
      <scheme val="minor"/>
    </font>
    <font>
      <sz val="30"/>
      <color theme="1"/>
      <name val="Aptos Narrow"/>
      <family val="2"/>
      <scheme val="minor"/>
    </font>
    <font>
      <sz val="9"/>
      <color rgb="FF000000"/>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4">
    <xf numFmtId="0" fontId="0" fillId="0" borderId="0" xfId="0"/>
    <xf numFmtId="0" fontId="3" fillId="0" borderId="1" xfId="0" applyFont="1" applyBorder="1"/>
    <xf numFmtId="0" fontId="2" fillId="0" borderId="1" xfId="0" applyFont="1" applyBorder="1" applyAlignment="1">
      <alignment horizontal="center" wrapText="1"/>
    </xf>
    <xf numFmtId="0" fontId="2" fillId="0" borderId="5" xfId="0" applyFont="1" applyBorder="1" applyAlignment="1">
      <alignment wrapText="1"/>
    </xf>
    <xf numFmtId="0" fontId="2" fillId="0" borderId="6" xfId="0" applyFont="1" applyBorder="1" applyAlignment="1">
      <alignment horizontal="center" wrapText="1"/>
    </xf>
    <xf numFmtId="0" fontId="0" fillId="0" borderId="5" xfId="0" applyBorder="1"/>
    <xf numFmtId="0" fontId="2" fillId="0" borderId="7" xfId="0" applyFont="1" applyBorder="1"/>
    <xf numFmtId="0" fontId="2" fillId="0" borderId="1" xfId="0" applyFont="1" applyBorder="1" applyAlignment="1">
      <alignment horizontal="center"/>
    </xf>
    <xf numFmtId="0" fontId="2" fillId="0" borderId="5" xfId="0" applyFont="1" applyBorder="1"/>
    <xf numFmtId="0" fontId="4" fillId="0" borderId="10" xfId="0" applyFont="1" applyBorder="1" applyAlignment="1">
      <alignment horizontal="centerContinuous" vertical="center" wrapText="1"/>
    </xf>
    <xf numFmtId="0" fontId="0" fillId="0" borderId="11" xfId="0" applyBorder="1" applyAlignment="1">
      <alignment horizontal="centerContinuous" vertical="center" wrapText="1"/>
    </xf>
    <xf numFmtId="0" fontId="3" fillId="0" borderId="11" xfId="0" applyFont="1" applyBorder="1" applyAlignment="1">
      <alignment horizontal="centerContinuous"/>
    </xf>
    <xf numFmtId="0" fontId="3" fillId="0" borderId="12" xfId="0" applyFont="1" applyBorder="1" applyAlignment="1">
      <alignment horizontal="centerContinuous"/>
    </xf>
    <xf numFmtId="0" fontId="4" fillId="0" borderId="5" xfId="0" applyFont="1" applyBorder="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3" fillId="0" borderId="5" xfId="0" applyFont="1" applyBorder="1" applyAlignment="1">
      <alignment wrapText="1"/>
    </xf>
    <xf numFmtId="3" fontId="3" fillId="0" borderId="1" xfId="0" applyNumberFormat="1" applyFont="1" applyBorder="1"/>
    <xf numFmtId="1" fontId="3" fillId="0" borderId="1" xfId="1" applyNumberFormat="1" applyFont="1" applyBorder="1"/>
    <xf numFmtId="0" fontId="4" fillId="0" borderId="7" xfId="0" applyFont="1" applyBorder="1"/>
    <xf numFmtId="0" fontId="3" fillId="0" borderId="0" xfId="0" applyFont="1"/>
    <xf numFmtId="0" fontId="3" fillId="0" borderId="0" xfId="0" applyFont="1" applyAlignment="1">
      <alignment horizontal="centerContinuous" vertical="center" wrapText="1"/>
    </xf>
    <xf numFmtId="0" fontId="3" fillId="0" borderId="0" xfId="0" applyFont="1" applyAlignment="1">
      <alignment horizontal="centerContinuous" wrapText="1"/>
    </xf>
    <xf numFmtId="0" fontId="4" fillId="0" borderId="1" xfId="0" applyFont="1" applyBorder="1" applyAlignment="1">
      <alignment horizontal="center" vertical="center" wrapText="1"/>
    </xf>
    <xf numFmtId="3" fontId="3" fillId="0" borderId="1" xfId="1" applyNumberFormat="1" applyFont="1" applyBorder="1"/>
    <xf numFmtId="0" fontId="4" fillId="0" borderId="0" xfId="0" applyFont="1"/>
    <xf numFmtId="3" fontId="4" fillId="0" borderId="0" xfId="0" applyNumberFormat="1" applyFont="1"/>
    <xf numFmtId="9" fontId="3" fillId="0" borderId="0" xfId="1" applyFont="1" applyBorder="1"/>
    <xf numFmtId="0" fontId="0" fillId="0" borderId="1" xfId="0" applyBorder="1" applyAlignment="1">
      <alignment horizontal="centerContinuous" vertical="center" wrapText="1"/>
    </xf>
    <xf numFmtId="0" fontId="5" fillId="0" borderId="0" xfId="0" applyFont="1"/>
    <xf numFmtId="9" fontId="3" fillId="0" borderId="0" xfId="1" applyFont="1"/>
    <xf numFmtId="0" fontId="2" fillId="0" borderId="5" xfId="0" applyFont="1" applyBorder="1" applyAlignment="1">
      <alignment horizont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wrapText="1"/>
    </xf>
    <xf numFmtId="0" fontId="2" fillId="0" borderId="7" xfId="0" applyFont="1" applyBorder="1" applyAlignment="1">
      <alignment wrapText="1"/>
    </xf>
    <xf numFmtId="0" fontId="3" fillId="0" borderId="5" xfId="0" applyFont="1" applyBorder="1"/>
    <xf numFmtId="0" fontId="3" fillId="0" borderId="12" xfId="0" applyFont="1" applyBorder="1" applyAlignment="1">
      <alignment horizontal="centerContinuous" vertical="center" wrapText="1"/>
    </xf>
    <xf numFmtId="0" fontId="4" fillId="0" borderId="1" xfId="0" applyFont="1" applyBorder="1" applyAlignment="1">
      <alignment horizontal="center"/>
    </xf>
    <xf numFmtId="0" fontId="4" fillId="0" borderId="6" xfId="0" applyFont="1"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10" fontId="0" fillId="0" borderId="0" xfId="0" applyNumberFormat="1"/>
    <xf numFmtId="9" fontId="0" fillId="0" borderId="1" xfId="0" applyNumberFormat="1" applyBorder="1" applyAlignment="1">
      <alignment horizontal="center"/>
    </xf>
    <xf numFmtId="9" fontId="0" fillId="0" borderId="6" xfId="0" applyNumberFormat="1" applyBorder="1" applyAlignment="1">
      <alignment horizontal="center"/>
    </xf>
    <xf numFmtId="9" fontId="0" fillId="0" borderId="8" xfId="0" applyNumberFormat="1" applyBorder="1" applyAlignment="1">
      <alignment horizontal="center"/>
    </xf>
    <xf numFmtId="9" fontId="3" fillId="0" borderId="1" xfId="0" applyNumberFormat="1" applyFont="1" applyBorder="1" applyAlignment="1">
      <alignment horizontal="center"/>
    </xf>
    <xf numFmtId="9" fontId="4" fillId="0" borderId="6" xfId="0" applyNumberFormat="1" applyFont="1" applyBorder="1" applyAlignment="1">
      <alignment horizontal="center"/>
    </xf>
    <xf numFmtId="9" fontId="4" fillId="0" borderId="8" xfId="0" applyNumberFormat="1" applyFont="1" applyBorder="1" applyAlignment="1">
      <alignment horizontal="center"/>
    </xf>
    <xf numFmtId="9" fontId="0" fillId="0" borderId="13" xfId="0" applyNumberFormat="1" applyBorder="1" applyAlignment="1">
      <alignment horizontal="center" vertical="center"/>
    </xf>
    <xf numFmtId="9" fontId="0" fillId="0" borderId="14" xfId="0" applyNumberFormat="1" applyBorder="1" applyAlignment="1">
      <alignment horizontal="center" vertical="center" wrapText="1"/>
    </xf>
    <xf numFmtId="9" fontId="3" fillId="0" borderId="13" xfId="0" applyNumberFormat="1" applyFont="1" applyBorder="1" applyAlignment="1">
      <alignment horizontal="center" vertical="center" wrapText="1"/>
    </xf>
    <xf numFmtId="3" fontId="0" fillId="0" borderId="1" xfId="0" applyNumberFormat="1" applyBorder="1"/>
    <xf numFmtId="3" fontId="0" fillId="0" borderId="6" xfId="0" applyNumberFormat="1" applyBorder="1"/>
    <xf numFmtId="3" fontId="0" fillId="0" borderId="8" xfId="0" applyNumberFormat="1" applyBorder="1"/>
    <xf numFmtId="3" fontId="3" fillId="0" borderId="13" xfId="0" applyNumberFormat="1" applyFont="1" applyBorder="1" applyAlignment="1">
      <alignment horizontal="right" vertical="center" wrapText="1"/>
    </xf>
    <xf numFmtId="3" fontId="0" fillId="0" borderId="14" xfId="0" applyNumberFormat="1" applyBorder="1" applyAlignment="1">
      <alignment horizontal="right" vertical="center" wrapText="1"/>
    </xf>
    <xf numFmtId="3" fontId="0" fillId="0" borderId="8" xfId="0" applyNumberFormat="1" applyBorder="1" applyAlignment="1">
      <alignment horizontal="right"/>
    </xf>
    <xf numFmtId="3" fontId="0" fillId="0" borderId="9" xfId="0" applyNumberFormat="1" applyBorder="1" applyAlignment="1">
      <alignment horizontal="right"/>
    </xf>
    <xf numFmtId="3" fontId="0" fillId="0" borderId="13" xfId="0" applyNumberFormat="1" applyBorder="1" applyAlignment="1">
      <alignment horizontal="right" vertical="center"/>
    </xf>
    <xf numFmtId="3" fontId="0" fillId="0" borderId="9" xfId="0" applyNumberFormat="1" applyBorder="1" applyAlignment="1">
      <alignment horizontal="right" vertical="center" wrapText="1"/>
    </xf>
    <xf numFmtId="3" fontId="0" fillId="0" borderId="1" xfId="0" applyNumberFormat="1" applyBorder="1" applyAlignment="1">
      <alignment horizontal="right"/>
    </xf>
    <xf numFmtId="3" fontId="0" fillId="0" borderId="6" xfId="0" applyNumberFormat="1" applyBorder="1" applyAlignment="1">
      <alignment horizontal="right"/>
    </xf>
    <xf numFmtId="0" fontId="3" fillId="0" borderId="1" xfId="0" applyFont="1" applyBorder="1" applyAlignment="1">
      <alignment horizontal="right"/>
    </xf>
    <xf numFmtId="3" fontId="3" fillId="0" borderId="1" xfId="0" applyNumberFormat="1" applyFont="1" applyBorder="1" applyAlignment="1">
      <alignment horizontal="right"/>
    </xf>
    <xf numFmtId="3" fontId="3" fillId="0" borderId="6" xfId="0" applyNumberFormat="1" applyFont="1" applyBorder="1" applyAlignment="1">
      <alignment horizontal="right"/>
    </xf>
    <xf numFmtId="3" fontId="3" fillId="0" borderId="8" xfId="0" applyNumberFormat="1" applyFont="1" applyBorder="1" applyAlignment="1">
      <alignment horizontal="right"/>
    </xf>
    <xf numFmtId="9" fontId="0" fillId="0" borderId="9" xfId="0" applyNumberFormat="1"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9" fontId="3" fillId="0" borderId="1" xfId="1" applyFont="1" applyBorder="1" applyAlignment="1">
      <alignment horizontal="center"/>
    </xf>
    <xf numFmtId="0" fontId="6" fillId="0" borderId="0" xfId="0" applyFont="1"/>
    <xf numFmtId="0" fontId="0" fillId="0" borderId="15" xfId="0" applyBorder="1" applyAlignment="1">
      <alignment horizontal="centerContinuous" vertical="center" wrapText="1"/>
    </xf>
    <xf numFmtId="0" fontId="7" fillId="0" borderId="16" xfId="0" applyFont="1" applyBorder="1" applyAlignment="1">
      <alignment horizontal="centerContinuous" vertical="center" wrapText="1"/>
    </xf>
    <xf numFmtId="0" fontId="0" fillId="0" borderId="16" xfId="0" applyBorder="1" applyAlignment="1">
      <alignment horizontal="centerContinuous" vertical="center" wrapText="1"/>
    </xf>
    <xf numFmtId="0" fontId="0" fillId="0" borderId="17" xfId="0" applyBorder="1" applyAlignment="1">
      <alignment horizontal="centerContinuous" vertical="center" wrapText="1"/>
    </xf>
    <xf numFmtId="3" fontId="0" fillId="0" borderId="9" xfId="0" applyNumberFormat="1" applyBorder="1"/>
    <xf numFmtId="3" fontId="3" fillId="0" borderId="6" xfId="0" applyNumberFormat="1" applyFont="1" applyBorder="1"/>
    <xf numFmtId="9" fontId="3" fillId="0" borderId="6" xfId="0" applyNumberFormat="1" applyFont="1" applyBorder="1" applyAlignment="1">
      <alignment horizontal="center"/>
    </xf>
    <xf numFmtId="3" fontId="3" fillId="0" borderId="8" xfId="0" applyNumberFormat="1" applyFont="1" applyBorder="1"/>
    <xf numFmtId="3" fontId="0" fillId="0" borderId="0" xfId="0" applyNumberFormat="1"/>
    <xf numFmtId="0" fontId="9" fillId="0" borderId="0" xfId="0" applyFont="1"/>
    <xf numFmtId="0" fontId="4" fillId="0" borderId="11" xfId="0" applyFont="1" applyBorder="1" applyAlignment="1">
      <alignment horizontal="centerContinuous" vertical="center" wrapText="1"/>
    </xf>
    <xf numFmtId="0" fontId="4" fillId="0" borderId="12" xfId="0" applyFont="1" applyBorder="1" applyAlignment="1">
      <alignment horizontal="centerContinuous"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3" fontId="3" fillId="0" borderId="6" xfId="1" applyNumberFormat="1" applyFont="1" applyBorder="1"/>
    <xf numFmtId="3" fontId="4" fillId="0" borderId="8" xfId="0" applyNumberFormat="1" applyFont="1" applyBorder="1"/>
    <xf numFmtId="3" fontId="4" fillId="0" borderId="8" xfId="1" applyNumberFormat="1" applyFont="1" applyBorder="1"/>
    <xf numFmtId="3" fontId="4" fillId="0" borderId="9" xfId="1" applyNumberFormat="1" applyFont="1" applyBorder="1"/>
    <xf numFmtId="9" fontId="3" fillId="0" borderId="6" xfId="1" applyFont="1" applyBorder="1" applyAlignment="1">
      <alignment horizontal="center"/>
    </xf>
    <xf numFmtId="9" fontId="4" fillId="0" borderId="8" xfId="1" applyFont="1" applyBorder="1" applyAlignment="1">
      <alignment horizontal="center"/>
    </xf>
    <xf numFmtId="9" fontId="3" fillId="0" borderId="9" xfId="1" applyFont="1" applyBorder="1" applyAlignment="1">
      <alignment horizontal="center"/>
    </xf>
    <xf numFmtId="3" fontId="4" fillId="0" borderId="9" xfId="0" applyNumberFormat="1" applyFont="1" applyBorder="1"/>
    <xf numFmtId="0" fontId="4" fillId="0" borderId="19" xfId="0" applyFont="1" applyBorder="1"/>
    <xf numFmtId="0" fontId="4" fillId="0" borderId="2" xfId="0" applyFont="1" applyBorder="1" applyAlignment="1">
      <alignment horizontal="centerContinuous" vertical="center" wrapText="1"/>
    </xf>
    <xf numFmtId="0" fontId="0" fillId="0" borderId="3" xfId="0" applyBorder="1" applyAlignment="1">
      <alignment horizontal="centerContinuous" vertical="center" wrapText="1"/>
    </xf>
    <xf numFmtId="0" fontId="0" fillId="0" borderId="20" xfId="0" applyBorder="1" applyAlignment="1">
      <alignment horizontal="centerContinuous" vertical="center" wrapText="1"/>
    </xf>
    <xf numFmtId="0" fontId="3" fillId="0" borderId="4" xfId="0" applyFont="1" applyBorder="1" applyAlignment="1">
      <alignment horizontal="centerContinuous"/>
    </xf>
    <xf numFmtId="9" fontId="3" fillId="0" borderId="9" xfId="0" applyNumberFormat="1" applyFont="1" applyBorder="1" applyAlignment="1">
      <alignment horizontal="center"/>
    </xf>
    <xf numFmtId="0" fontId="0" fillId="0" borderId="4" xfId="0" applyBorder="1" applyAlignment="1">
      <alignment horizontal="centerContinuous" vertical="center" wrapText="1"/>
    </xf>
    <xf numFmtId="0" fontId="4" fillId="0" borderId="6" xfId="0" applyFont="1" applyBorder="1" applyAlignment="1">
      <alignment horizontal="center" vertical="center"/>
    </xf>
    <xf numFmtId="0" fontId="3" fillId="0" borderId="5" xfId="0" applyFont="1" applyBorder="1" applyAlignment="1">
      <alignment horizontal="left"/>
    </xf>
    <xf numFmtId="9" fontId="4" fillId="0" borderId="9" xfId="0" applyNumberFormat="1" applyFont="1" applyBorder="1" applyAlignment="1">
      <alignment horizontal="center"/>
    </xf>
    <xf numFmtId="9" fontId="4" fillId="0" borderId="9" xfId="1" applyFont="1" applyBorder="1"/>
    <xf numFmtId="9" fontId="4" fillId="0" borderId="9" xfId="1" applyFont="1" applyBorder="1" applyAlignment="1">
      <alignment horizont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8" xfId="0" applyBorder="1" applyAlignment="1">
      <alignment horizontal="center" vertical="center" wrapText="1"/>
    </xf>
    <xf numFmtId="0" fontId="4"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8" xfId="0"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cellXfs>
  <cellStyles count="2">
    <cellStyle name="Normal" xfId="0" builtinId="0"/>
    <cellStyle name="Percent"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F659-4B93-4DBA-938B-EB76F4D45668}">
  <sheetPr>
    <tabColor theme="9"/>
  </sheetPr>
  <dimension ref="A1:J19"/>
  <sheetViews>
    <sheetView tabSelected="1" workbookViewId="0">
      <selection activeCell="A3" sqref="A3:J3"/>
    </sheetView>
  </sheetViews>
  <sheetFormatPr defaultColWidth="0" defaultRowHeight="15" customHeight="1" zeroHeight="1" x14ac:dyDescent="0.25"/>
  <cols>
    <col min="1" max="9" width="9.140625" customWidth="1"/>
    <col min="10" max="10" width="6.140625" customWidth="1"/>
    <col min="11" max="16384" width="9.140625" hidden="1"/>
  </cols>
  <sheetData>
    <row r="1" spans="1:10" ht="78" customHeight="1" x14ac:dyDescent="0.25">
      <c r="A1" s="128" t="s">
        <v>104</v>
      </c>
      <c r="B1" s="129"/>
      <c r="C1" s="129"/>
      <c r="D1" s="129"/>
      <c r="E1" s="129"/>
      <c r="F1" s="129"/>
      <c r="G1" s="129"/>
      <c r="H1" s="129"/>
      <c r="I1" s="129"/>
      <c r="J1" s="130"/>
    </row>
    <row r="2" spans="1:10" ht="15.75" x14ac:dyDescent="0.25">
      <c r="A2" s="131" t="s">
        <v>96</v>
      </c>
      <c r="B2" s="132"/>
      <c r="C2" s="132"/>
      <c r="D2" s="132"/>
      <c r="E2" s="132"/>
      <c r="F2" s="132"/>
      <c r="G2" s="132"/>
      <c r="H2" s="132"/>
      <c r="I2" s="132"/>
      <c r="J2" s="133"/>
    </row>
    <row r="3" spans="1:10" ht="236.25" customHeight="1" x14ac:dyDescent="0.25">
      <c r="A3" s="131" t="s">
        <v>103</v>
      </c>
      <c r="B3" s="132"/>
      <c r="C3" s="132"/>
      <c r="D3" s="132"/>
      <c r="E3" s="132"/>
      <c r="F3" s="132"/>
      <c r="G3" s="132"/>
      <c r="H3" s="132"/>
      <c r="I3" s="132"/>
      <c r="J3" s="133"/>
    </row>
    <row r="4" spans="1:10" hidden="1" x14ac:dyDescent="0.25">
      <c r="A4" s="28"/>
      <c r="B4" s="28"/>
      <c r="C4" s="28"/>
      <c r="D4" s="28"/>
      <c r="E4" s="28"/>
      <c r="F4" s="28"/>
      <c r="G4" s="28"/>
      <c r="H4" s="28"/>
      <c r="I4" s="28"/>
      <c r="J4" s="28"/>
    </row>
    <row r="5" spans="1:10" hidden="1" x14ac:dyDescent="0.25">
      <c r="A5" s="28"/>
      <c r="B5" s="28"/>
      <c r="C5" s="28"/>
      <c r="D5" s="28"/>
      <c r="E5" s="28"/>
      <c r="F5" s="28"/>
      <c r="G5" s="28"/>
      <c r="H5" s="28"/>
      <c r="I5" s="28"/>
      <c r="J5" s="28"/>
    </row>
    <row r="6" spans="1:10" hidden="1" x14ac:dyDescent="0.25">
      <c r="A6" s="28"/>
      <c r="B6" s="28"/>
      <c r="C6" s="28"/>
      <c r="D6" s="28"/>
      <c r="E6" s="28"/>
      <c r="F6" s="28"/>
      <c r="G6" s="28"/>
      <c r="H6" s="28"/>
      <c r="I6" s="28"/>
      <c r="J6" s="28"/>
    </row>
    <row r="7" spans="1:10" hidden="1" x14ac:dyDescent="0.25">
      <c r="A7" s="28"/>
      <c r="B7" s="28"/>
      <c r="C7" s="28"/>
      <c r="D7" s="28"/>
      <c r="E7" s="28"/>
      <c r="F7" s="28"/>
      <c r="G7" s="28"/>
      <c r="H7" s="28"/>
      <c r="I7" s="28"/>
      <c r="J7" s="28"/>
    </row>
    <row r="8" spans="1:10" hidden="1" x14ac:dyDescent="0.25">
      <c r="A8" s="28"/>
      <c r="B8" s="28"/>
      <c r="C8" s="28"/>
      <c r="D8" s="28"/>
      <c r="E8" s="28"/>
      <c r="F8" s="28"/>
      <c r="G8" s="28"/>
      <c r="H8" s="28"/>
      <c r="I8" s="28"/>
      <c r="J8" s="28"/>
    </row>
    <row r="9" spans="1:10" hidden="1" x14ac:dyDescent="0.25">
      <c r="A9" s="28"/>
      <c r="B9" s="28"/>
      <c r="C9" s="28"/>
      <c r="D9" s="28"/>
      <c r="E9" s="28"/>
      <c r="F9" s="28"/>
      <c r="G9" s="28"/>
      <c r="H9" s="28"/>
      <c r="I9" s="28"/>
      <c r="J9" s="28"/>
    </row>
    <row r="10" spans="1:10" hidden="1" x14ac:dyDescent="0.25">
      <c r="A10" s="28"/>
      <c r="B10" s="28"/>
      <c r="C10" s="28"/>
      <c r="D10" s="28"/>
      <c r="E10" s="28"/>
      <c r="F10" s="28"/>
      <c r="G10" s="28"/>
      <c r="H10" s="28"/>
      <c r="I10" s="28"/>
      <c r="J10" s="28"/>
    </row>
    <row r="11" spans="1:10" hidden="1" x14ac:dyDescent="0.25">
      <c r="A11" s="28"/>
      <c r="B11" s="28"/>
      <c r="C11" s="28"/>
      <c r="D11" s="28"/>
      <c r="E11" s="28"/>
      <c r="F11" s="28"/>
      <c r="G11" s="28"/>
      <c r="H11" s="28"/>
      <c r="I11" s="28"/>
      <c r="J11" s="28"/>
    </row>
    <row r="12" spans="1:10" hidden="1" x14ac:dyDescent="0.25">
      <c r="A12" s="28"/>
      <c r="B12" s="28"/>
      <c r="C12" s="28"/>
      <c r="D12" s="28"/>
      <c r="E12" s="28"/>
      <c r="F12" s="28"/>
      <c r="G12" s="28"/>
      <c r="H12" s="28"/>
      <c r="I12" s="28"/>
      <c r="J12" s="28"/>
    </row>
    <row r="13" spans="1:10" hidden="1" x14ac:dyDescent="0.25">
      <c r="A13" s="28"/>
      <c r="B13" s="28"/>
      <c r="C13" s="28"/>
      <c r="D13" s="28"/>
      <c r="E13" s="28"/>
      <c r="F13" s="28"/>
      <c r="G13" s="28"/>
      <c r="H13" s="28"/>
      <c r="I13" s="28"/>
      <c r="J13" s="28"/>
    </row>
    <row r="14" spans="1:10" hidden="1" x14ac:dyDescent="0.25">
      <c r="A14" s="28"/>
      <c r="B14" s="28"/>
      <c r="C14" s="28"/>
      <c r="D14" s="28"/>
      <c r="E14" s="28"/>
      <c r="F14" s="28"/>
      <c r="G14" s="28"/>
      <c r="H14" s="28"/>
      <c r="I14" s="28"/>
      <c r="J14" s="28"/>
    </row>
    <row r="15" spans="1:10" hidden="1" x14ac:dyDescent="0.25">
      <c r="A15" s="28"/>
      <c r="B15" s="28"/>
      <c r="C15" s="28"/>
      <c r="D15" s="28"/>
      <c r="E15" s="28"/>
      <c r="F15" s="28"/>
      <c r="G15" s="28"/>
      <c r="H15" s="28"/>
      <c r="I15" s="28"/>
      <c r="J15" s="28"/>
    </row>
    <row r="16" spans="1:10" hidden="1" x14ac:dyDescent="0.25">
      <c r="A16" s="28"/>
      <c r="B16" s="28"/>
      <c r="C16" s="28"/>
      <c r="D16" s="28"/>
      <c r="E16" s="28"/>
      <c r="F16" s="28"/>
      <c r="G16" s="28"/>
      <c r="H16" s="28"/>
      <c r="I16" s="28"/>
      <c r="J16" s="28"/>
    </row>
    <row r="17" spans="1:10" hidden="1" x14ac:dyDescent="0.25">
      <c r="A17" s="28"/>
      <c r="B17" s="28"/>
      <c r="C17" s="28"/>
      <c r="D17" s="28"/>
      <c r="E17" s="28"/>
      <c r="F17" s="28"/>
      <c r="G17" s="28"/>
      <c r="H17" s="28"/>
      <c r="I17" s="28"/>
      <c r="J17" s="28"/>
    </row>
    <row r="18" spans="1:10" hidden="1" x14ac:dyDescent="0.25">
      <c r="A18" s="28"/>
      <c r="B18" s="28"/>
      <c r="C18" s="28"/>
      <c r="D18" s="28"/>
      <c r="E18" s="28"/>
      <c r="F18" s="28"/>
      <c r="G18" s="28"/>
      <c r="H18" s="28"/>
      <c r="I18" s="28"/>
      <c r="J18" s="28"/>
    </row>
    <row r="19" spans="1:10" hidden="1" x14ac:dyDescent="0.25">
      <c r="A19" s="72"/>
    </row>
  </sheetData>
  <mergeCells count="3">
    <mergeCell ref="A1:J1"/>
    <mergeCell ref="A2:J2"/>
    <mergeCell ref="A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32C8-6EA5-409C-84F0-57D543856254}">
  <sheetPr>
    <tabColor theme="9"/>
  </sheetPr>
  <dimension ref="A1:E140"/>
  <sheetViews>
    <sheetView workbookViewId="0">
      <selection activeCell="D135" sqref="D135"/>
    </sheetView>
  </sheetViews>
  <sheetFormatPr defaultColWidth="0" defaultRowHeight="15.75" zeroHeight="1" x14ac:dyDescent="0.25"/>
  <cols>
    <col min="1" max="1" width="65.28515625" style="20" customWidth="1"/>
    <col min="2" max="2" width="11.85546875" style="20" customWidth="1"/>
    <col min="3" max="3" width="12" style="20" customWidth="1"/>
    <col min="4" max="4" width="25.5703125" style="20" customWidth="1"/>
    <col min="5" max="5" width="27.140625" style="20" hidden="1" customWidth="1"/>
    <col min="6" max="16384" width="9.140625" style="20" hidden="1"/>
  </cols>
  <sheetData>
    <row r="1" spans="1:4" ht="69.75" customHeight="1" thickBot="1" x14ac:dyDescent="0.3">
      <c r="A1" s="21" t="s">
        <v>146</v>
      </c>
      <c r="B1" s="21"/>
      <c r="C1" s="21"/>
      <c r="D1" s="22"/>
    </row>
    <row r="2" spans="1:4" ht="32.25" customHeight="1" x14ac:dyDescent="0.25">
      <c r="A2" s="9" t="s">
        <v>105</v>
      </c>
      <c r="B2" s="83"/>
      <c r="C2" s="83"/>
      <c r="D2" s="84"/>
    </row>
    <row r="3" spans="1:4" ht="63" x14ac:dyDescent="0.25">
      <c r="A3" s="85" t="s">
        <v>35</v>
      </c>
      <c r="B3" s="23" t="s">
        <v>36</v>
      </c>
      <c r="C3" s="23" t="s">
        <v>37</v>
      </c>
      <c r="D3" s="86" t="s">
        <v>38</v>
      </c>
    </row>
    <row r="4" spans="1:4" x14ac:dyDescent="0.25">
      <c r="A4" s="36" t="s">
        <v>39</v>
      </c>
      <c r="B4" s="17">
        <v>1764</v>
      </c>
      <c r="C4" s="24">
        <v>23475</v>
      </c>
      <c r="D4" s="87">
        <v>25239</v>
      </c>
    </row>
    <row r="5" spans="1:4" x14ac:dyDescent="0.25">
      <c r="A5" s="36" t="s">
        <v>40</v>
      </c>
      <c r="B5" s="17">
        <v>741</v>
      </c>
      <c r="C5" s="24">
        <v>13833</v>
      </c>
      <c r="D5" s="87">
        <v>14574</v>
      </c>
    </row>
    <row r="6" spans="1:4" ht="16.5" thickBot="1" x14ac:dyDescent="0.3">
      <c r="A6" s="19" t="s">
        <v>34</v>
      </c>
      <c r="B6" s="88">
        <v>2505</v>
      </c>
      <c r="C6" s="89">
        <v>37308</v>
      </c>
      <c r="D6" s="90">
        <v>39813</v>
      </c>
    </row>
    <row r="7" spans="1:4" ht="30" customHeight="1" thickBot="1" x14ac:dyDescent="0.3">
      <c r="A7" s="25"/>
      <c r="B7" s="26"/>
      <c r="C7" s="27"/>
    </row>
    <row r="8" spans="1:4" ht="30" customHeight="1" x14ac:dyDescent="0.25">
      <c r="A8" s="9" t="s">
        <v>106</v>
      </c>
      <c r="B8" s="10"/>
      <c r="C8" s="10"/>
      <c r="D8" s="12"/>
    </row>
    <row r="9" spans="1:4" ht="63" x14ac:dyDescent="0.25">
      <c r="A9" s="85" t="s">
        <v>35</v>
      </c>
      <c r="B9" s="23" t="s">
        <v>36</v>
      </c>
      <c r="C9" s="23" t="s">
        <v>37</v>
      </c>
      <c r="D9" s="86" t="s">
        <v>38</v>
      </c>
    </row>
    <row r="10" spans="1:4" x14ac:dyDescent="0.25">
      <c r="A10" s="36" t="s">
        <v>39</v>
      </c>
      <c r="B10" s="71">
        <v>6.9891834066325931E-2</v>
      </c>
      <c r="C10" s="71">
        <v>0.93010816593367407</v>
      </c>
      <c r="D10" s="91">
        <v>0.63393866325069703</v>
      </c>
    </row>
    <row r="11" spans="1:4" x14ac:dyDescent="0.25">
      <c r="A11" s="36" t="s">
        <v>40</v>
      </c>
      <c r="B11" s="71">
        <v>5.084396871140387E-2</v>
      </c>
      <c r="C11" s="71">
        <v>0.94915603128859616</v>
      </c>
      <c r="D11" s="91">
        <v>0.36606133674930297</v>
      </c>
    </row>
    <row r="12" spans="1:4" ht="16.5" thickBot="1" x14ac:dyDescent="0.3">
      <c r="A12" s="19" t="s">
        <v>34</v>
      </c>
      <c r="B12" s="92">
        <v>6.291914701228242E-2</v>
      </c>
      <c r="C12" s="92">
        <v>0.93708085298771759</v>
      </c>
      <c r="D12" s="93">
        <v>1</v>
      </c>
    </row>
    <row r="13" spans="1:4" ht="30" customHeight="1" thickBot="1" x14ac:dyDescent="0.3">
      <c r="A13" s="29"/>
    </row>
    <row r="14" spans="1:4" ht="30.75" customHeight="1" x14ac:dyDescent="0.25">
      <c r="A14" s="9" t="s">
        <v>107</v>
      </c>
      <c r="B14" s="10"/>
      <c r="C14" s="10"/>
      <c r="D14" s="12"/>
    </row>
    <row r="15" spans="1:4" ht="63" x14ac:dyDescent="0.25">
      <c r="A15" s="85" t="s">
        <v>21</v>
      </c>
      <c r="B15" s="23" t="s">
        <v>36</v>
      </c>
      <c r="C15" s="23" t="s">
        <v>37</v>
      </c>
      <c r="D15" s="86" t="s">
        <v>38</v>
      </c>
    </row>
    <row r="16" spans="1:4" x14ac:dyDescent="0.25">
      <c r="A16" s="36" t="s">
        <v>0</v>
      </c>
      <c r="B16" s="17">
        <v>300</v>
      </c>
      <c r="C16" s="24">
        <v>4490</v>
      </c>
      <c r="D16" s="78">
        <v>4790</v>
      </c>
    </row>
    <row r="17" spans="1:4" x14ac:dyDescent="0.25">
      <c r="A17" s="36" t="s">
        <v>1</v>
      </c>
      <c r="B17" s="17">
        <v>24</v>
      </c>
      <c r="C17" s="24">
        <v>308</v>
      </c>
      <c r="D17" s="78">
        <v>332</v>
      </c>
    </row>
    <row r="18" spans="1:4" x14ac:dyDescent="0.25">
      <c r="A18" s="36" t="s">
        <v>2</v>
      </c>
      <c r="B18" s="17" t="s">
        <v>151</v>
      </c>
      <c r="C18" s="24" t="s">
        <v>151</v>
      </c>
      <c r="D18" s="78">
        <v>13</v>
      </c>
    </row>
    <row r="19" spans="1:4" x14ac:dyDescent="0.25">
      <c r="A19" s="36" t="s">
        <v>3</v>
      </c>
      <c r="B19" s="17">
        <v>1080</v>
      </c>
      <c r="C19" s="24">
        <v>2869</v>
      </c>
      <c r="D19" s="78">
        <v>3949</v>
      </c>
    </row>
    <row r="20" spans="1:4" x14ac:dyDescent="0.25">
      <c r="A20" s="36" t="s">
        <v>4</v>
      </c>
      <c r="B20" s="17" t="s">
        <v>151</v>
      </c>
      <c r="C20" s="24" t="s">
        <v>151</v>
      </c>
      <c r="D20" s="78">
        <v>1282</v>
      </c>
    </row>
    <row r="21" spans="1:4" x14ac:dyDescent="0.25">
      <c r="A21" s="36" t="s">
        <v>5</v>
      </c>
      <c r="B21" s="17" t="s">
        <v>151</v>
      </c>
      <c r="C21" s="24" t="s">
        <v>151</v>
      </c>
      <c r="D21" s="78">
        <v>2028</v>
      </c>
    </row>
    <row r="22" spans="1:4" x14ac:dyDescent="0.25">
      <c r="A22" s="36" t="s">
        <v>6</v>
      </c>
      <c r="B22" s="17">
        <v>31</v>
      </c>
      <c r="C22" s="24">
        <v>840</v>
      </c>
      <c r="D22" s="78">
        <v>871</v>
      </c>
    </row>
    <row r="23" spans="1:4" x14ac:dyDescent="0.25">
      <c r="A23" s="36" t="s">
        <v>7</v>
      </c>
      <c r="B23" s="17">
        <v>9</v>
      </c>
      <c r="C23" s="24">
        <v>83</v>
      </c>
      <c r="D23" s="78">
        <v>92</v>
      </c>
    </row>
    <row r="24" spans="1:4" x14ac:dyDescent="0.25">
      <c r="A24" s="36" t="s">
        <v>8</v>
      </c>
      <c r="B24" s="17">
        <v>76</v>
      </c>
      <c r="C24" s="24">
        <v>9434</v>
      </c>
      <c r="D24" s="78">
        <v>9510</v>
      </c>
    </row>
    <row r="25" spans="1:4" x14ac:dyDescent="0.25">
      <c r="A25" s="36" t="s">
        <v>9</v>
      </c>
      <c r="B25" s="17" t="s">
        <v>151</v>
      </c>
      <c r="C25" s="24" t="s">
        <v>151</v>
      </c>
      <c r="D25" s="78">
        <v>7442</v>
      </c>
    </row>
    <row r="26" spans="1:4" x14ac:dyDescent="0.25">
      <c r="A26" s="36" t="s">
        <v>10</v>
      </c>
      <c r="B26" s="17">
        <v>975</v>
      </c>
      <c r="C26" s="24">
        <v>8311</v>
      </c>
      <c r="D26" s="78">
        <v>9286</v>
      </c>
    </row>
    <row r="27" spans="1:4" x14ac:dyDescent="0.25">
      <c r="A27" s="36" t="s">
        <v>11</v>
      </c>
      <c r="B27" s="17" t="s">
        <v>151</v>
      </c>
      <c r="C27" s="24" t="s">
        <v>151</v>
      </c>
      <c r="D27" s="78">
        <v>102</v>
      </c>
    </row>
    <row r="28" spans="1:4" x14ac:dyDescent="0.25">
      <c r="A28" s="36" t="s">
        <v>12</v>
      </c>
      <c r="B28" s="17" t="s">
        <v>151</v>
      </c>
      <c r="C28" s="24" t="s">
        <v>151</v>
      </c>
      <c r="D28" s="78">
        <v>116</v>
      </c>
    </row>
    <row r="29" spans="1:4" ht="16.5" thickBot="1" x14ac:dyDescent="0.3">
      <c r="A29" s="19" t="s">
        <v>34</v>
      </c>
      <c r="B29" s="89">
        <v>2505</v>
      </c>
      <c r="C29" s="89">
        <v>37308</v>
      </c>
      <c r="D29" s="94">
        <v>39813</v>
      </c>
    </row>
    <row r="30" spans="1:4" ht="30" customHeight="1" thickBot="1" x14ac:dyDescent="0.3">
      <c r="A30" s="95"/>
      <c r="B30" s="26"/>
      <c r="C30" s="27"/>
    </row>
    <row r="31" spans="1:4" ht="36" customHeight="1" x14ac:dyDescent="0.25">
      <c r="A31" s="96" t="s">
        <v>108</v>
      </c>
      <c r="B31" s="97"/>
      <c r="C31" s="98"/>
      <c r="D31" s="99"/>
    </row>
    <row r="32" spans="1:4" ht="63" x14ac:dyDescent="0.25">
      <c r="A32" s="85" t="s">
        <v>21</v>
      </c>
      <c r="B32" s="23" t="s">
        <v>36</v>
      </c>
      <c r="C32" s="23" t="s">
        <v>37</v>
      </c>
      <c r="D32" s="86" t="s">
        <v>38</v>
      </c>
    </row>
    <row r="33" spans="1:4" x14ac:dyDescent="0.25">
      <c r="A33" s="36" t="s">
        <v>0</v>
      </c>
      <c r="B33" s="47">
        <v>6.2630480167014613E-2</v>
      </c>
      <c r="C33" s="47">
        <v>0.93736951983298533</v>
      </c>
      <c r="D33" s="79">
        <v>0.12031246075402506</v>
      </c>
    </row>
    <row r="34" spans="1:4" x14ac:dyDescent="0.25">
      <c r="A34" s="36" t="s">
        <v>1</v>
      </c>
      <c r="B34" s="47">
        <v>7.2289156626506021E-2</v>
      </c>
      <c r="C34" s="47">
        <v>0.92771084337349397</v>
      </c>
      <c r="D34" s="79">
        <v>8.3389847537236588E-3</v>
      </c>
    </row>
    <row r="35" spans="1:4" x14ac:dyDescent="0.25">
      <c r="A35" s="36" t="s">
        <v>2</v>
      </c>
      <c r="B35" s="47" t="s">
        <v>151</v>
      </c>
      <c r="C35" s="47" t="s">
        <v>151</v>
      </c>
      <c r="D35" s="79">
        <v>3.2652651144098662E-4</v>
      </c>
    </row>
    <row r="36" spans="1:4" x14ac:dyDescent="0.25">
      <c r="A36" s="36" t="s">
        <v>3</v>
      </c>
      <c r="B36" s="47">
        <v>0.27348695872372752</v>
      </c>
      <c r="C36" s="47">
        <v>0.72651304127627248</v>
      </c>
      <c r="D36" s="79">
        <v>9.9188707206188928E-2</v>
      </c>
    </row>
    <row r="37" spans="1:4" x14ac:dyDescent="0.25">
      <c r="A37" s="36" t="s">
        <v>4</v>
      </c>
      <c r="B37" s="47" t="s">
        <v>151</v>
      </c>
      <c r="C37" s="47" t="s">
        <v>151</v>
      </c>
      <c r="D37" s="79">
        <v>3.2200537512872683E-2</v>
      </c>
    </row>
    <row r="38" spans="1:4" x14ac:dyDescent="0.25">
      <c r="A38" s="36" t="s">
        <v>5</v>
      </c>
      <c r="B38" s="47" t="s">
        <v>151</v>
      </c>
      <c r="C38" s="47" t="s">
        <v>151</v>
      </c>
      <c r="D38" s="79">
        <v>5.0938135784793913E-2</v>
      </c>
    </row>
    <row r="39" spans="1:4" x14ac:dyDescent="0.25">
      <c r="A39" s="36" t="s">
        <v>6</v>
      </c>
      <c r="B39" s="47">
        <v>3.5591274397244549E-2</v>
      </c>
      <c r="C39" s="47">
        <v>0.96440872560275548</v>
      </c>
      <c r="D39" s="79">
        <v>2.1877276266546102E-2</v>
      </c>
    </row>
    <row r="40" spans="1:4" x14ac:dyDescent="0.25">
      <c r="A40" s="36" t="s">
        <v>7</v>
      </c>
      <c r="B40" s="47">
        <v>9.7826086956521743E-2</v>
      </c>
      <c r="C40" s="47">
        <v>0.90217391304347827</v>
      </c>
      <c r="D40" s="79">
        <v>2.3108030040439051E-3</v>
      </c>
    </row>
    <row r="41" spans="1:4" x14ac:dyDescent="0.25">
      <c r="A41" s="36" t="s">
        <v>8</v>
      </c>
      <c r="B41" s="47">
        <v>7.9915878023133543E-3</v>
      </c>
      <c r="C41" s="47">
        <v>0.99200841219768665</v>
      </c>
      <c r="D41" s="79">
        <v>0.23886670183106021</v>
      </c>
    </row>
    <row r="42" spans="1:4" x14ac:dyDescent="0.25">
      <c r="A42" s="36" t="s">
        <v>9</v>
      </c>
      <c r="B42" s="47" t="s">
        <v>151</v>
      </c>
      <c r="C42" s="47" t="s">
        <v>151</v>
      </c>
      <c r="D42" s="79">
        <v>0.18692386908798633</v>
      </c>
    </row>
    <row r="43" spans="1:4" x14ac:dyDescent="0.25">
      <c r="A43" s="36" t="s">
        <v>10</v>
      </c>
      <c r="B43" s="47">
        <v>0.10499676933017446</v>
      </c>
      <c r="C43" s="47">
        <v>0.89500323066982557</v>
      </c>
      <c r="D43" s="79">
        <v>0.23324039886469244</v>
      </c>
    </row>
    <row r="44" spans="1:4" x14ac:dyDescent="0.25">
      <c r="A44" s="36" t="s">
        <v>11</v>
      </c>
      <c r="B44" s="47" t="s">
        <v>151</v>
      </c>
      <c r="C44" s="47" t="s">
        <v>151</v>
      </c>
      <c r="D44" s="79">
        <v>2.5619772436138951E-3</v>
      </c>
    </row>
    <row r="45" spans="1:4" x14ac:dyDescent="0.25">
      <c r="A45" s="36" t="s">
        <v>12</v>
      </c>
      <c r="B45" s="47" t="s">
        <v>151</v>
      </c>
      <c r="C45" s="47" t="s">
        <v>151</v>
      </c>
      <c r="D45" s="79">
        <v>2.9136211790118803E-3</v>
      </c>
    </row>
    <row r="46" spans="1:4" ht="16.5" thickBot="1" x14ac:dyDescent="0.3">
      <c r="A46" s="19" t="s">
        <v>34</v>
      </c>
      <c r="B46" s="49">
        <v>6.291914701228242E-2</v>
      </c>
      <c r="C46" s="49">
        <v>0.93708085298771759</v>
      </c>
      <c r="D46" s="100">
        <v>1</v>
      </c>
    </row>
    <row r="47" spans="1:4" ht="30" customHeight="1" thickBot="1" x14ac:dyDescent="0.3">
      <c r="A47" s="29"/>
      <c r="C47" s="30"/>
    </row>
    <row r="48" spans="1:4" ht="33" customHeight="1" x14ac:dyDescent="0.25">
      <c r="A48" s="96" t="s">
        <v>109</v>
      </c>
      <c r="B48" s="97"/>
      <c r="C48" s="98"/>
      <c r="D48" s="12"/>
    </row>
    <row r="49" spans="1:4" ht="63" x14ac:dyDescent="0.25">
      <c r="A49" s="85" t="s">
        <v>41</v>
      </c>
      <c r="B49" s="23" t="s">
        <v>36</v>
      </c>
      <c r="C49" s="23" t="s">
        <v>37</v>
      </c>
      <c r="D49" s="86" t="s">
        <v>38</v>
      </c>
    </row>
    <row r="50" spans="1:4" x14ac:dyDescent="0.25">
      <c r="A50" s="36" t="s">
        <v>42</v>
      </c>
      <c r="B50" s="17">
        <v>582</v>
      </c>
      <c r="C50" s="24">
        <v>8592</v>
      </c>
      <c r="D50" s="78">
        <v>9174</v>
      </c>
    </row>
    <row r="51" spans="1:4" x14ac:dyDescent="0.25">
      <c r="A51" s="36" t="s">
        <v>43</v>
      </c>
      <c r="B51" s="17">
        <v>37</v>
      </c>
      <c r="C51" s="24">
        <v>691</v>
      </c>
      <c r="D51" s="78">
        <v>728</v>
      </c>
    </row>
    <row r="52" spans="1:4" x14ac:dyDescent="0.25">
      <c r="A52" s="36" t="s">
        <v>44</v>
      </c>
      <c r="B52" s="17">
        <v>21</v>
      </c>
      <c r="C52" s="24">
        <v>247</v>
      </c>
      <c r="D52" s="78">
        <v>268</v>
      </c>
    </row>
    <row r="53" spans="1:4" x14ac:dyDescent="0.25">
      <c r="A53" s="36" t="s">
        <v>45</v>
      </c>
      <c r="B53" s="17">
        <v>23</v>
      </c>
      <c r="C53" s="24">
        <v>524</v>
      </c>
      <c r="D53" s="78">
        <v>547</v>
      </c>
    </row>
    <row r="54" spans="1:4" x14ac:dyDescent="0.25">
      <c r="A54" s="36" t="s">
        <v>46</v>
      </c>
      <c r="B54" s="17">
        <v>11</v>
      </c>
      <c r="C54" s="24">
        <v>128</v>
      </c>
      <c r="D54" s="78">
        <v>139</v>
      </c>
    </row>
    <row r="55" spans="1:4" x14ac:dyDescent="0.25">
      <c r="A55" s="36" t="s">
        <v>47</v>
      </c>
      <c r="B55" s="17">
        <v>1740</v>
      </c>
      <c r="C55" s="24">
        <v>25767</v>
      </c>
      <c r="D55" s="78">
        <v>27507</v>
      </c>
    </row>
    <row r="56" spans="1:4" x14ac:dyDescent="0.25">
      <c r="A56" s="36" t="s">
        <v>19</v>
      </c>
      <c r="B56" s="17">
        <v>91</v>
      </c>
      <c r="C56" s="24">
        <v>1359</v>
      </c>
      <c r="D56" s="78">
        <v>1450</v>
      </c>
    </row>
    <row r="57" spans="1:4" ht="16.5" thickBot="1" x14ac:dyDescent="0.3">
      <c r="A57" s="19" t="s">
        <v>34</v>
      </c>
      <c r="B57" s="89">
        <v>2505</v>
      </c>
      <c r="C57" s="89">
        <v>37308</v>
      </c>
      <c r="D57" s="94">
        <v>39813</v>
      </c>
    </row>
    <row r="58" spans="1:4" ht="30" customHeight="1" thickBot="1" x14ac:dyDescent="0.3">
      <c r="A58" s="29"/>
      <c r="C58" s="30"/>
    </row>
    <row r="59" spans="1:4" ht="30.75" customHeight="1" x14ac:dyDescent="0.25">
      <c r="A59" s="96" t="s">
        <v>110</v>
      </c>
      <c r="B59" s="97"/>
      <c r="C59" s="98"/>
      <c r="D59" s="12"/>
    </row>
    <row r="60" spans="1:4" ht="63" x14ac:dyDescent="0.25">
      <c r="A60" s="85" t="s">
        <v>41</v>
      </c>
      <c r="B60" s="23" t="s">
        <v>36</v>
      </c>
      <c r="C60" s="23" t="s">
        <v>37</v>
      </c>
      <c r="D60" s="86" t="s">
        <v>38</v>
      </c>
    </row>
    <row r="61" spans="1:4" x14ac:dyDescent="0.25">
      <c r="A61" s="36" t="s">
        <v>42</v>
      </c>
      <c r="B61" s="47">
        <v>6.3440156965336822E-2</v>
      </c>
      <c r="C61" s="47">
        <v>0.93655984303466322</v>
      </c>
      <c r="D61" s="79">
        <v>0.23042724738150855</v>
      </c>
    </row>
    <row r="62" spans="1:4" x14ac:dyDescent="0.25">
      <c r="A62" s="36" t="s">
        <v>43</v>
      </c>
      <c r="B62" s="47">
        <v>5.0824175824175824E-2</v>
      </c>
      <c r="C62" s="47">
        <v>0.94917582417582413</v>
      </c>
      <c r="D62" s="79">
        <v>1.8285484640695251E-2</v>
      </c>
    </row>
    <row r="63" spans="1:4" x14ac:dyDescent="0.25">
      <c r="A63" s="36" t="s">
        <v>44</v>
      </c>
      <c r="B63" s="47">
        <v>7.8358208955223885E-2</v>
      </c>
      <c r="C63" s="47">
        <v>0.92164179104477617</v>
      </c>
      <c r="D63" s="79">
        <v>6.7314696204757241E-3</v>
      </c>
    </row>
    <row r="64" spans="1:4" x14ac:dyDescent="0.25">
      <c r="A64" s="36" t="s">
        <v>45</v>
      </c>
      <c r="B64" s="47">
        <v>4.2047531992687383E-2</v>
      </c>
      <c r="C64" s="47">
        <v>0.9579524680073126</v>
      </c>
      <c r="D64" s="79">
        <v>1.3739230904478436E-2</v>
      </c>
    </row>
    <row r="65" spans="1:5" x14ac:dyDescent="0.25">
      <c r="A65" s="36" t="s">
        <v>46</v>
      </c>
      <c r="B65" s="47">
        <v>7.9136690647482008E-2</v>
      </c>
      <c r="C65" s="47">
        <v>0.92086330935251803</v>
      </c>
      <c r="D65" s="79">
        <v>3.4913219300228568E-3</v>
      </c>
    </row>
    <row r="66" spans="1:5" x14ac:dyDescent="0.25">
      <c r="A66" s="36" t="s">
        <v>47</v>
      </c>
      <c r="B66" s="47">
        <v>6.3256625586214421E-2</v>
      </c>
      <c r="C66" s="47">
        <v>0.93674337441378563</v>
      </c>
      <c r="D66" s="79">
        <v>0.69090498078517071</v>
      </c>
    </row>
    <row r="67" spans="1:5" x14ac:dyDescent="0.25">
      <c r="A67" s="36" t="s">
        <v>19</v>
      </c>
      <c r="B67" s="47">
        <v>6.2758620689655167E-2</v>
      </c>
      <c r="C67" s="47">
        <v>0.93724137931034479</v>
      </c>
      <c r="D67" s="79">
        <v>3.6420264737648506E-2</v>
      </c>
    </row>
    <row r="68" spans="1:5" ht="16.5" thickBot="1" x14ac:dyDescent="0.3">
      <c r="A68" s="19" t="s">
        <v>34</v>
      </c>
      <c r="B68" s="49">
        <v>6.291914701228242E-2</v>
      </c>
      <c r="C68" s="49">
        <v>0.93708085298771759</v>
      </c>
      <c r="D68" s="100">
        <v>1</v>
      </c>
    </row>
    <row r="69" spans="1:5" ht="30" customHeight="1" thickBot="1" x14ac:dyDescent="0.3">
      <c r="A69" s="29"/>
    </row>
    <row r="70" spans="1:5" ht="29.25" customHeight="1" x14ac:dyDescent="0.25">
      <c r="A70" s="96" t="s">
        <v>111</v>
      </c>
      <c r="B70" s="97"/>
      <c r="C70" s="98"/>
      <c r="D70" s="12"/>
    </row>
    <row r="71" spans="1:5" ht="63" x14ac:dyDescent="0.25">
      <c r="A71" s="85" t="s">
        <v>48</v>
      </c>
      <c r="B71" s="23" t="s">
        <v>36</v>
      </c>
      <c r="C71" s="23" t="s">
        <v>37</v>
      </c>
      <c r="D71" s="86" t="s">
        <v>38</v>
      </c>
    </row>
    <row r="72" spans="1:5" x14ac:dyDescent="0.25">
      <c r="A72" s="36" t="s">
        <v>49</v>
      </c>
      <c r="B72" s="65" t="s">
        <v>95</v>
      </c>
      <c r="C72" s="24">
        <v>3590</v>
      </c>
      <c r="D72" s="78">
        <v>3590</v>
      </c>
    </row>
    <row r="73" spans="1:5" x14ac:dyDescent="0.25">
      <c r="A73" s="36" t="s">
        <v>50</v>
      </c>
      <c r="B73" s="17">
        <v>2505</v>
      </c>
      <c r="C73" s="24">
        <v>33718</v>
      </c>
      <c r="D73" s="78">
        <v>36223</v>
      </c>
    </row>
    <row r="74" spans="1:5" ht="16.5" thickBot="1" x14ac:dyDescent="0.3">
      <c r="A74" s="19" t="s">
        <v>34</v>
      </c>
      <c r="B74" s="89">
        <v>2505</v>
      </c>
      <c r="C74" s="89">
        <v>37308</v>
      </c>
      <c r="D74" s="94">
        <v>39813</v>
      </c>
    </row>
    <row r="75" spans="1:5" ht="30" customHeight="1" thickBot="1" x14ac:dyDescent="0.3">
      <c r="A75" s="29"/>
    </row>
    <row r="76" spans="1:5" ht="30" customHeight="1" x14ac:dyDescent="0.25">
      <c r="A76" s="96" t="s">
        <v>112</v>
      </c>
      <c r="B76" s="97"/>
      <c r="C76" s="98"/>
      <c r="D76" s="12"/>
    </row>
    <row r="77" spans="1:5" ht="63" x14ac:dyDescent="0.25">
      <c r="A77" s="85" t="s">
        <v>48</v>
      </c>
      <c r="B77" s="23" t="s">
        <v>36</v>
      </c>
      <c r="C77" s="23" t="s">
        <v>37</v>
      </c>
      <c r="D77" s="86" t="s">
        <v>38</v>
      </c>
      <c r="E77" s="82"/>
    </row>
    <row r="78" spans="1:5" x14ac:dyDescent="0.25">
      <c r="A78" s="36" t="s">
        <v>49</v>
      </c>
      <c r="B78" s="47" t="s">
        <v>151</v>
      </c>
      <c r="C78" s="47" t="s">
        <v>151</v>
      </c>
      <c r="D78" s="79">
        <v>9.0171552005626307E-2</v>
      </c>
    </row>
    <row r="79" spans="1:5" x14ac:dyDescent="0.25">
      <c r="A79" s="36" t="s">
        <v>50</v>
      </c>
      <c r="B79" s="47" t="s">
        <v>151</v>
      </c>
      <c r="C79" s="47" t="s">
        <v>151</v>
      </c>
      <c r="D79" s="79">
        <v>0.90982844799437368</v>
      </c>
    </row>
    <row r="80" spans="1:5" ht="16.5" thickBot="1" x14ac:dyDescent="0.3">
      <c r="A80" s="19" t="s">
        <v>34</v>
      </c>
      <c r="B80" s="49">
        <v>6.291914701228242E-2</v>
      </c>
      <c r="C80" s="49">
        <v>0.93708085298771759</v>
      </c>
      <c r="D80" s="100">
        <v>1</v>
      </c>
    </row>
    <row r="81" spans="1:3" ht="30" customHeight="1" thickBot="1" x14ac:dyDescent="0.3"/>
    <row r="82" spans="1:3" ht="33" customHeight="1" x14ac:dyDescent="0.25">
      <c r="A82" s="96" t="s">
        <v>113</v>
      </c>
      <c r="B82" s="97"/>
      <c r="C82" s="101"/>
    </row>
    <row r="83" spans="1:3" ht="31.5" x14ac:dyDescent="0.25">
      <c r="A83" s="85" t="s">
        <v>51</v>
      </c>
      <c r="B83" s="23" t="s">
        <v>52</v>
      </c>
      <c r="C83" s="102" t="s">
        <v>53</v>
      </c>
    </row>
    <row r="84" spans="1:3" x14ac:dyDescent="0.25">
      <c r="A84" s="103" t="s">
        <v>54</v>
      </c>
      <c r="B84" s="17">
        <v>899</v>
      </c>
      <c r="C84" s="79">
        <v>2.2580564137342073E-2</v>
      </c>
    </row>
    <row r="85" spans="1:3" x14ac:dyDescent="0.25">
      <c r="A85" s="103" t="s">
        <v>55</v>
      </c>
      <c r="B85" s="17">
        <v>1345</v>
      </c>
      <c r="C85" s="79">
        <v>3.3782935222163614E-2</v>
      </c>
    </row>
    <row r="86" spans="1:3" x14ac:dyDescent="0.25">
      <c r="A86" s="103" t="s">
        <v>56</v>
      </c>
      <c r="B86" s="17">
        <v>261</v>
      </c>
      <c r="C86" s="79">
        <v>6.5556476527767315E-3</v>
      </c>
    </row>
    <row r="87" spans="1:3" x14ac:dyDescent="0.25">
      <c r="A87" s="103" t="s">
        <v>57</v>
      </c>
      <c r="B87" s="17">
        <v>1409</v>
      </c>
      <c r="C87" s="79">
        <v>3.5390450355411551E-2</v>
      </c>
    </row>
    <row r="88" spans="1:3" x14ac:dyDescent="0.25">
      <c r="A88" s="36" t="s">
        <v>58</v>
      </c>
      <c r="B88" s="17">
        <v>2552</v>
      </c>
      <c r="C88" s="79">
        <v>6.4099665938261371E-2</v>
      </c>
    </row>
    <row r="89" spans="1:3" x14ac:dyDescent="0.25">
      <c r="A89" s="36" t="s">
        <v>59</v>
      </c>
      <c r="B89" s="17">
        <v>2960</v>
      </c>
      <c r="C89" s="79">
        <v>7.4347574912716957E-2</v>
      </c>
    </row>
    <row r="90" spans="1:3" x14ac:dyDescent="0.25">
      <c r="A90" s="36" t="s">
        <v>60</v>
      </c>
      <c r="B90" s="17">
        <v>3282</v>
      </c>
      <c r="C90" s="79">
        <v>8.2435385426870622E-2</v>
      </c>
    </row>
    <row r="91" spans="1:3" x14ac:dyDescent="0.25">
      <c r="A91" s="36" t="s">
        <v>61</v>
      </c>
      <c r="B91" s="17">
        <v>3328</v>
      </c>
      <c r="C91" s="79">
        <v>8.3590786928892574E-2</v>
      </c>
    </row>
    <row r="92" spans="1:3" x14ac:dyDescent="0.25">
      <c r="A92" s="36" t="s">
        <v>62</v>
      </c>
      <c r="B92" s="17">
        <v>3332</v>
      </c>
      <c r="C92" s="79">
        <v>8.3691256624720572E-2</v>
      </c>
    </row>
    <row r="93" spans="1:3" x14ac:dyDescent="0.25">
      <c r="A93" s="36" t="s">
        <v>63</v>
      </c>
      <c r="B93" s="17">
        <v>3127</v>
      </c>
      <c r="C93" s="79">
        <v>7.8542184713535773E-2</v>
      </c>
    </row>
    <row r="94" spans="1:3" x14ac:dyDescent="0.25">
      <c r="A94" s="36" t="s">
        <v>64</v>
      </c>
      <c r="B94" s="17">
        <v>2915</v>
      </c>
      <c r="C94" s="79">
        <v>7.3217290834652005E-2</v>
      </c>
    </row>
    <row r="95" spans="1:3" x14ac:dyDescent="0.25">
      <c r="A95" s="36" t="s">
        <v>65</v>
      </c>
      <c r="B95" s="17">
        <v>2913</v>
      </c>
      <c r="C95" s="79">
        <v>7.3167055986738005E-2</v>
      </c>
    </row>
    <row r="96" spans="1:3" x14ac:dyDescent="0.25">
      <c r="A96" s="36" t="s">
        <v>66</v>
      </c>
      <c r="B96" s="17">
        <v>2737</v>
      </c>
      <c r="C96" s="79">
        <v>6.874638937030618E-2</v>
      </c>
    </row>
    <row r="97" spans="1:3" x14ac:dyDescent="0.25">
      <c r="A97" s="36" t="s">
        <v>67</v>
      </c>
      <c r="B97" s="17">
        <v>2768</v>
      </c>
      <c r="C97" s="79">
        <v>6.9525029512973152E-2</v>
      </c>
    </row>
    <row r="98" spans="1:3" x14ac:dyDescent="0.25">
      <c r="A98" s="36" t="s">
        <v>68</v>
      </c>
      <c r="B98" s="17">
        <v>2542</v>
      </c>
      <c r="C98" s="79">
        <v>6.3848491698691376E-2</v>
      </c>
    </row>
    <row r="99" spans="1:3" x14ac:dyDescent="0.25">
      <c r="A99" s="36" t="s">
        <v>69</v>
      </c>
      <c r="B99" s="17">
        <v>2123</v>
      </c>
      <c r="C99" s="79">
        <v>5.3324291060708816E-2</v>
      </c>
    </row>
    <row r="100" spans="1:3" x14ac:dyDescent="0.25">
      <c r="A100" s="36" t="s">
        <v>70</v>
      </c>
      <c r="B100" s="17">
        <v>877</v>
      </c>
      <c r="C100" s="79">
        <v>2.2027980810288096E-2</v>
      </c>
    </row>
    <row r="101" spans="1:3" x14ac:dyDescent="0.25">
      <c r="A101" s="36" t="s">
        <v>71</v>
      </c>
      <c r="B101" s="17">
        <v>264</v>
      </c>
      <c r="C101" s="79">
        <v>6.6309999246477284E-3</v>
      </c>
    </row>
    <row r="102" spans="1:3" x14ac:dyDescent="0.25">
      <c r="A102" s="36" t="s">
        <v>72</v>
      </c>
      <c r="B102" s="17">
        <v>156</v>
      </c>
      <c r="C102" s="79">
        <v>3.918318137291839E-3</v>
      </c>
    </row>
    <row r="103" spans="1:3" x14ac:dyDescent="0.25">
      <c r="A103" s="36" t="s">
        <v>73</v>
      </c>
      <c r="B103" s="17">
        <v>23</v>
      </c>
      <c r="C103" s="79">
        <v>5.7770075101097628E-4</v>
      </c>
    </row>
    <row r="104" spans="1:3" ht="16.5" thickBot="1" x14ac:dyDescent="0.3">
      <c r="A104" s="19" t="s">
        <v>34</v>
      </c>
      <c r="B104" s="88">
        <v>39813</v>
      </c>
      <c r="C104" s="104">
        <v>1</v>
      </c>
    </row>
    <row r="105" spans="1:3" ht="30" customHeight="1" thickBot="1" x14ac:dyDescent="0.3">
      <c r="A105" s="29"/>
    </row>
    <row r="106" spans="1:3" ht="35.25" customHeight="1" x14ac:dyDescent="0.25">
      <c r="A106" s="96" t="s">
        <v>114</v>
      </c>
      <c r="B106" s="97"/>
      <c r="C106" s="101"/>
    </row>
    <row r="107" spans="1:3" ht="31.5" x14ac:dyDescent="0.25">
      <c r="A107" s="85" t="s">
        <v>23</v>
      </c>
      <c r="B107" s="23" t="s">
        <v>74</v>
      </c>
      <c r="C107" s="86" t="s">
        <v>53</v>
      </c>
    </row>
    <row r="108" spans="1:3" ht="47.25" x14ac:dyDescent="0.25">
      <c r="A108" s="16" t="s">
        <v>25</v>
      </c>
      <c r="B108" s="17">
        <v>139</v>
      </c>
      <c r="C108" s="91">
        <v>5.5489021956087826E-2</v>
      </c>
    </row>
    <row r="109" spans="1:3" ht="47.25" x14ac:dyDescent="0.25">
      <c r="A109" s="16" t="s">
        <v>26</v>
      </c>
      <c r="B109" s="17">
        <v>163</v>
      </c>
      <c r="C109" s="91">
        <v>6.5069860279441116E-2</v>
      </c>
    </row>
    <row r="110" spans="1:3" ht="47.25" x14ac:dyDescent="0.25">
      <c r="A110" s="16" t="s">
        <v>27</v>
      </c>
      <c r="B110" s="17">
        <v>66</v>
      </c>
      <c r="C110" s="91">
        <v>2.6347305389221556E-2</v>
      </c>
    </row>
    <row r="111" spans="1:3" ht="47.25" x14ac:dyDescent="0.25">
      <c r="A111" s="16" t="s">
        <v>28</v>
      </c>
      <c r="B111" s="17">
        <v>51</v>
      </c>
      <c r="C111" s="91">
        <v>2.0359281437125749E-2</v>
      </c>
    </row>
    <row r="112" spans="1:3" ht="31.5" x14ac:dyDescent="0.25">
      <c r="A112" s="16" t="s">
        <v>29</v>
      </c>
      <c r="B112" s="17">
        <v>1654</v>
      </c>
      <c r="C112" s="91">
        <v>0.66027944111776449</v>
      </c>
    </row>
    <row r="113" spans="1:3" ht="31.5" x14ac:dyDescent="0.25">
      <c r="A113" s="16" t="s">
        <v>30</v>
      </c>
      <c r="B113" s="17">
        <v>217</v>
      </c>
      <c r="C113" s="91">
        <v>8.6626746506986027E-2</v>
      </c>
    </row>
    <row r="114" spans="1:3" ht="31.5" x14ac:dyDescent="0.25">
      <c r="A114" s="16" t="s">
        <v>31</v>
      </c>
      <c r="B114" s="17" t="s">
        <v>151</v>
      </c>
      <c r="C114" s="91" t="s">
        <v>151</v>
      </c>
    </row>
    <row r="115" spans="1:3" ht="47.25" x14ac:dyDescent="0.25">
      <c r="A115" s="16" t="s">
        <v>32</v>
      </c>
      <c r="B115" s="17" t="s">
        <v>151</v>
      </c>
      <c r="C115" s="91" t="s">
        <v>151</v>
      </c>
    </row>
    <row r="116" spans="1:3" ht="63" x14ac:dyDescent="0.25">
      <c r="A116" s="16" t="s">
        <v>33</v>
      </c>
      <c r="B116" s="17">
        <v>204</v>
      </c>
      <c r="C116" s="91">
        <v>8.1437125748502995E-2</v>
      </c>
    </row>
    <row r="117" spans="1:3" ht="16.5" thickBot="1" x14ac:dyDescent="0.3">
      <c r="A117" s="19" t="s">
        <v>34</v>
      </c>
      <c r="B117" s="88">
        <v>2505</v>
      </c>
      <c r="C117" s="105">
        <v>1</v>
      </c>
    </row>
    <row r="118" spans="1:3" ht="30" customHeight="1" thickBot="1" x14ac:dyDescent="0.3">
      <c r="A118" s="29"/>
    </row>
    <row r="119" spans="1:3" ht="38.25" customHeight="1" x14ac:dyDescent="0.25">
      <c r="A119" s="96" t="s">
        <v>115</v>
      </c>
      <c r="B119" s="97"/>
      <c r="C119" s="101"/>
    </row>
    <row r="120" spans="1:3" ht="31.5" x14ac:dyDescent="0.25">
      <c r="A120" s="85" t="s">
        <v>23</v>
      </c>
      <c r="B120" s="23" t="s">
        <v>74</v>
      </c>
      <c r="C120" s="86" t="s">
        <v>53</v>
      </c>
    </row>
    <row r="121" spans="1:3" x14ac:dyDescent="0.25">
      <c r="A121" s="36" t="s">
        <v>75</v>
      </c>
      <c r="B121" s="17">
        <v>24843</v>
      </c>
      <c r="C121" s="91">
        <v>0.66588935348986811</v>
      </c>
    </row>
    <row r="122" spans="1:3" x14ac:dyDescent="0.25">
      <c r="A122" s="36" t="s">
        <v>76</v>
      </c>
      <c r="B122" s="17">
        <v>8493</v>
      </c>
      <c r="C122" s="91">
        <v>0.22764554519137986</v>
      </c>
    </row>
    <row r="123" spans="1:3" x14ac:dyDescent="0.25">
      <c r="A123" s="36" t="s">
        <v>77</v>
      </c>
      <c r="B123" s="17">
        <v>3458</v>
      </c>
      <c r="C123" s="91">
        <v>9.2687895357564068E-2</v>
      </c>
    </row>
    <row r="124" spans="1:3" x14ac:dyDescent="0.25">
      <c r="A124" s="36" t="s">
        <v>78</v>
      </c>
      <c r="B124" s="17">
        <v>240</v>
      </c>
      <c r="C124" s="91">
        <v>6.4329366355741395E-3</v>
      </c>
    </row>
    <row r="125" spans="1:3" x14ac:dyDescent="0.25">
      <c r="A125" s="36" t="s">
        <v>79</v>
      </c>
      <c r="B125" s="17">
        <v>65</v>
      </c>
      <c r="C125" s="91">
        <v>1.7422536721346628E-3</v>
      </c>
    </row>
    <row r="126" spans="1:3" x14ac:dyDescent="0.25">
      <c r="A126" s="36" t="s">
        <v>80</v>
      </c>
      <c r="B126" s="17">
        <v>27</v>
      </c>
      <c r="C126" s="91">
        <v>7.2370537150209075E-4</v>
      </c>
    </row>
    <row r="127" spans="1:3" x14ac:dyDescent="0.25">
      <c r="A127" s="36" t="s">
        <v>81</v>
      </c>
      <c r="B127" s="17">
        <v>65</v>
      </c>
      <c r="C127" s="91">
        <v>1.7422536721346628E-3</v>
      </c>
    </row>
    <row r="128" spans="1:3" x14ac:dyDescent="0.25">
      <c r="A128" s="36" t="s">
        <v>82</v>
      </c>
      <c r="B128" s="17">
        <v>117</v>
      </c>
      <c r="C128" s="91">
        <v>3.1360566098423931E-3</v>
      </c>
    </row>
    <row r="129" spans="1:3" ht="16.5" thickBot="1" x14ac:dyDescent="0.3">
      <c r="A129" s="19" t="s">
        <v>34</v>
      </c>
      <c r="B129" s="88">
        <v>37308</v>
      </c>
      <c r="C129" s="106">
        <v>1</v>
      </c>
    </row>
    <row r="130" spans="1:3" ht="30" customHeight="1" thickBot="1" x14ac:dyDescent="0.3">
      <c r="A130" s="29"/>
    </row>
    <row r="131" spans="1:3" ht="33" customHeight="1" x14ac:dyDescent="0.25">
      <c r="A131" s="96" t="s">
        <v>83</v>
      </c>
      <c r="B131" s="101"/>
    </row>
    <row r="132" spans="1:3" ht="33" customHeight="1" x14ac:dyDescent="0.25">
      <c r="A132" s="85" t="s">
        <v>84</v>
      </c>
      <c r="B132" s="102" t="s">
        <v>85</v>
      </c>
    </row>
    <row r="133" spans="1:3" x14ac:dyDescent="0.25">
      <c r="A133" s="36" t="s">
        <v>35</v>
      </c>
      <c r="B133" s="78">
        <v>39813</v>
      </c>
    </row>
    <row r="134" spans="1:3" x14ac:dyDescent="0.25">
      <c r="A134" s="36" t="s">
        <v>86</v>
      </c>
      <c r="B134" s="78">
        <v>39813</v>
      </c>
    </row>
    <row r="135" spans="1:3" x14ac:dyDescent="0.25">
      <c r="A135" s="36" t="s">
        <v>41</v>
      </c>
      <c r="B135" s="78">
        <v>39813</v>
      </c>
    </row>
    <row r="136" spans="1:3" x14ac:dyDescent="0.25">
      <c r="A136" s="36" t="s">
        <v>48</v>
      </c>
      <c r="B136" s="78">
        <v>39813</v>
      </c>
    </row>
    <row r="137" spans="1:3" x14ac:dyDescent="0.25">
      <c r="A137" s="36" t="s">
        <v>51</v>
      </c>
      <c r="B137" s="78">
        <v>39813</v>
      </c>
    </row>
    <row r="138" spans="1:3" x14ac:dyDescent="0.25">
      <c r="A138" s="36" t="s">
        <v>87</v>
      </c>
      <c r="B138" s="78">
        <v>2505</v>
      </c>
    </row>
    <row r="139" spans="1:3" x14ac:dyDescent="0.25">
      <c r="A139" s="36" t="s">
        <v>88</v>
      </c>
      <c r="B139" s="78">
        <v>37308</v>
      </c>
    </row>
    <row r="140" spans="1:3" ht="16.5" thickBot="1" x14ac:dyDescent="0.3">
      <c r="A140" s="19" t="s">
        <v>89</v>
      </c>
      <c r="B140" s="94">
        <v>39813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D44B-51AF-44FF-8760-E00CAF2B9355}">
  <sheetPr>
    <tabColor theme="9"/>
  </sheetPr>
  <dimension ref="A1:X68"/>
  <sheetViews>
    <sheetView workbookViewId="0">
      <selection activeCell="J1" sqref="J1:XFD1048576"/>
    </sheetView>
  </sheetViews>
  <sheetFormatPr defaultColWidth="0" defaultRowHeight="15" zeroHeight="1" x14ac:dyDescent="0.25"/>
  <cols>
    <col min="1" max="1" width="32.85546875" customWidth="1"/>
    <col min="2" max="2" width="13.5703125" customWidth="1"/>
    <col min="3" max="3" width="9" customWidth="1"/>
    <col min="4" max="4" width="11.140625" customWidth="1"/>
    <col min="5" max="5" width="10.85546875" customWidth="1"/>
    <col min="6" max="6" width="10.7109375" customWidth="1"/>
    <col min="7" max="7" width="17.85546875" customWidth="1"/>
    <col min="8" max="8" width="7.42578125" customWidth="1"/>
    <col min="9" max="9" width="14.5703125" bestFit="1" customWidth="1"/>
    <col min="10" max="24" width="0" hidden="1" customWidth="1"/>
    <col min="25" max="16384" width="9.140625" hidden="1"/>
  </cols>
  <sheetData>
    <row r="1" spans="1:20" ht="49.5" customHeight="1" thickBot="1" x14ac:dyDescent="0.3">
      <c r="A1" s="112" t="s">
        <v>147</v>
      </c>
      <c r="B1" s="112"/>
      <c r="C1" s="112"/>
      <c r="D1" s="112"/>
      <c r="E1" s="112"/>
      <c r="F1" s="112"/>
      <c r="G1" s="112"/>
      <c r="H1" s="112"/>
      <c r="I1" s="112"/>
    </row>
    <row r="2" spans="1:20" ht="43.5" customHeight="1" x14ac:dyDescent="0.25">
      <c r="A2" s="107" t="s">
        <v>124</v>
      </c>
      <c r="B2" s="108"/>
      <c r="C2" s="108"/>
      <c r="D2" s="108"/>
      <c r="E2" s="108"/>
      <c r="F2" s="108"/>
      <c r="G2" s="108"/>
      <c r="H2" s="108"/>
      <c r="I2" s="109"/>
    </row>
    <row r="3" spans="1:20" ht="43.5" customHeight="1" x14ac:dyDescent="0.25">
      <c r="A3" s="3" t="s">
        <v>21</v>
      </c>
      <c r="B3" s="2" t="s">
        <v>14</v>
      </c>
      <c r="C3" s="2" t="s">
        <v>15</v>
      </c>
      <c r="D3" s="2" t="s">
        <v>16</v>
      </c>
      <c r="E3" s="2" t="s">
        <v>13</v>
      </c>
      <c r="F3" s="2" t="s">
        <v>19</v>
      </c>
      <c r="G3" s="2" t="s">
        <v>17</v>
      </c>
      <c r="H3" s="2" t="s">
        <v>18</v>
      </c>
      <c r="I3" s="4" t="s">
        <v>20</v>
      </c>
    </row>
    <row r="4" spans="1:20" x14ac:dyDescent="0.25">
      <c r="A4" s="5" t="s">
        <v>0</v>
      </c>
      <c r="B4" s="53" t="s">
        <v>151</v>
      </c>
      <c r="C4" s="53" t="s">
        <v>151</v>
      </c>
      <c r="D4" s="53" t="s">
        <v>151</v>
      </c>
      <c r="E4" s="53">
        <v>86</v>
      </c>
      <c r="F4" s="53" t="s">
        <v>151</v>
      </c>
      <c r="G4" s="53" t="s">
        <v>151</v>
      </c>
      <c r="H4" s="53">
        <v>184</v>
      </c>
      <c r="I4" s="54">
        <v>300</v>
      </c>
      <c r="K4" s="81">
        <f>I4-SUM(B4:H4)</f>
        <v>30</v>
      </c>
      <c r="L4">
        <f>COUNTIF(B4:H4,".")</f>
        <v>5</v>
      </c>
    </row>
    <row r="5" spans="1:20" x14ac:dyDescent="0.25">
      <c r="A5" s="5" t="s">
        <v>2</v>
      </c>
      <c r="B5" s="53" t="s">
        <v>151</v>
      </c>
      <c r="C5" s="53" t="s">
        <v>151</v>
      </c>
      <c r="D5" s="53" t="s">
        <v>151</v>
      </c>
      <c r="E5" s="53" t="s">
        <v>151</v>
      </c>
      <c r="F5" s="53" t="s">
        <v>151</v>
      </c>
      <c r="G5" s="53" t="s">
        <v>151</v>
      </c>
      <c r="H5" s="53" t="s">
        <v>151</v>
      </c>
      <c r="I5" s="54" t="s">
        <v>151</v>
      </c>
      <c r="K5" s="81" t="e">
        <f t="shared" ref="K5:K17" si="0">I5-SUM(B5:H5)</f>
        <v>#VALUE!</v>
      </c>
      <c r="L5">
        <f t="shared" ref="L5:L17" si="1">COUNTIF(B5:H5,".")</f>
        <v>7</v>
      </c>
    </row>
    <row r="6" spans="1:20" x14ac:dyDescent="0.25">
      <c r="A6" s="5" t="s">
        <v>3</v>
      </c>
      <c r="B6" s="53">
        <v>20</v>
      </c>
      <c r="C6" s="53" t="s">
        <v>151</v>
      </c>
      <c r="D6" s="53">
        <v>13</v>
      </c>
      <c r="E6" s="53">
        <v>267</v>
      </c>
      <c r="F6" s="53">
        <v>46</v>
      </c>
      <c r="G6" s="53" t="s">
        <v>151</v>
      </c>
      <c r="H6" s="53">
        <v>718</v>
      </c>
      <c r="I6" s="54">
        <v>1080</v>
      </c>
      <c r="K6" s="81">
        <f t="shared" si="0"/>
        <v>16</v>
      </c>
      <c r="L6">
        <f t="shared" si="1"/>
        <v>2</v>
      </c>
    </row>
    <row r="7" spans="1:20" x14ac:dyDescent="0.25">
      <c r="A7" s="5" t="s">
        <v>4</v>
      </c>
      <c r="B7" s="53" t="s">
        <v>151</v>
      </c>
      <c r="C7" s="53" t="s">
        <v>151</v>
      </c>
      <c r="D7" s="53" t="s">
        <v>151</v>
      </c>
      <c r="E7" s="53" t="s">
        <v>151</v>
      </c>
      <c r="F7" s="53" t="s">
        <v>151</v>
      </c>
      <c r="G7" s="53" t="s">
        <v>151</v>
      </c>
      <c r="H7" s="53" t="s">
        <v>151</v>
      </c>
      <c r="I7" s="54" t="s">
        <v>151</v>
      </c>
      <c r="K7" s="81" t="e">
        <f t="shared" si="0"/>
        <v>#VALUE!</v>
      </c>
      <c r="L7">
        <f t="shared" si="1"/>
        <v>7</v>
      </c>
    </row>
    <row r="8" spans="1:20" x14ac:dyDescent="0.25">
      <c r="A8" s="5" t="s">
        <v>1</v>
      </c>
      <c r="B8" s="53" t="s">
        <v>151</v>
      </c>
      <c r="C8" s="53" t="s">
        <v>151</v>
      </c>
      <c r="D8" s="53" t="s">
        <v>151</v>
      </c>
      <c r="E8" s="53" t="s">
        <v>151</v>
      </c>
      <c r="F8" s="53" t="s">
        <v>151</v>
      </c>
      <c r="G8" s="53" t="s">
        <v>151</v>
      </c>
      <c r="H8" s="53">
        <v>18</v>
      </c>
      <c r="I8" s="54">
        <v>24</v>
      </c>
      <c r="K8" s="81">
        <f t="shared" si="0"/>
        <v>6</v>
      </c>
      <c r="L8">
        <f t="shared" si="1"/>
        <v>6</v>
      </c>
    </row>
    <row r="9" spans="1:20" x14ac:dyDescent="0.25">
      <c r="A9" s="5" t="s">
        <v>5</v>
      </c>
      <c r="B9" s="53" t="s">
        <v>151</v>
      </c>
      <c r="C9" s="53" t="s">
        <v>151</v>
      </c>
      <c r="D9" s="53" t="s">
        <v>151</v>
      </c>
      <c r="E9" s="53" t="s">
        <v>151</v>
      </c>
      <c r="F9" s="53" t="s">
        <v>151</v>
      </c>
      <c r="G9" s="53" t="s">
        <v>151</v>
      </c>
      <c r="H9" s="53" t="s">
        <v>151</v>
      </c>
      <c r="I9" s="54" t="s">
        <v>151</v>
      </c>
      <c r="K9" s="81" t="e">
        <f t="shared" si="0"/>
        <v>#VALUE!</v>
      </c>
      <c r="L9">
        <f t="shared" si="1"/>
        <v>7</v>
      </c>
    </row>
    <row r="10" spans="1:20" x14ac:dyDescent="0.25">
      <c r="A10" s="5" t="s">
        <v>6</v>
      </c>
      <c r="B10" s="53" t="s">
        <v>151</v>
      </c>
      <c r="C10" s="53" t="s">
        <v>151</v>
      </c>
      <c r="D10" s="53" t="s">
        <v>151</v>
      </c>
      <c r="E10" s="53" t="s">
        <v>151</v>
      </c>
      <c r="F10" s="53" t="s">
        <v>151</v>
      </c>
      <c r="G10" s="53" t="s">
        <v>151</v>
      </c>
      <c r="H10" s="53">
        <v>23</v>
      </c>
      <c r="I10" s="54">
        <v>31</v>
      </c>
      <c r="K10" s="81">
        <f t="shared" si="0"/>
        <v>8</v>
      </c>
      <c r="L10">
        <f t="shared" si="1"/>
        <v>6</v>
      </c>
    </row>
    <row r="11" spans="1:20" x14ac:dyDescent="0.25">
      <c r="A11" s="5" t="s">
        <v>8</v>
      </c>
      <c r="B11" s="53" t="s">
        <v>151</v>
      </c>
      <c r="C11" s="53" t="s">
        <v>151</v>
      </c>
      <c r="D11" s="53" t="s">
        <v>151</v>
      </c>
      <c r="E11" s="53" t="s">
        <v>151</v>
      </c>
      <c r="F11" s="53" t="s">
        <v>151</v>
      </c>
      <c r="G11" s="53" t="s">
        <v>151</v>
      </c>
      <c r="H11" s="53">
        <v>59</v>
      </c>
      <c r="I11" s="54">
        <v>76</v>
      </c>
      <c r="K11" s="81">
        <f t="shared" si="0"/>
        <v>17</v>
      </c>
      <c r="L11">
        <f t="shared" si="1"/>
        <v>6</v>
      </c>
    </row>
    <row r="12" spans="1:20" x14ac:dyDescent="0.25">
      <c r="A12" s="5" t="s">
        <v>7</v>
      </c>
      <c r="B12" s="53" t="s">
        <v>151</v>
      </c>
      <c r="C12" s="53" t="s">
        <v>151</v>
      </c>
      <c r="D12" s="53" t="s">
        <v>151</v>
      </c>
      <c r="E12" s="53" t="s">
        <v>151</v>
      </c>
      <c r="F12" s="53" t="s">
        <v>151</v>
      </c>
      <c r="G12" s="53" t="s">
        <v>151</v>
      </c>
      <c r="H12" s="53" t="s">
        <v>151</v>
      </c>
      <c r="I12" s="54">
        <v>9</v>
      </c>
      <c r="K12" s="81">
        <f t="shared" si="0"/>
        <v>9</v>
      </c>
      <c r="L12">
        <f t="shared" si="1"/>
        <v>7</v>
      </c>
    </row>
    <row r="13" spans="1:20" x14ac:dyDescent="0.25">
      <c r="A13" s="5" t="s">
        <v>9</v>
      </c>
      <c r="B13" s="53" t="s">
        <v>151</v>
      </c>
      <c r="C13" s="53" t="s">
        <v>151</v>
      </c>
      <c r="D13" s="53" t="s">
        <v>151</v>
      </c>
      <c r="E13" s="53" t="s">
        <v>151</v>
      </c>
      <c r="F13" s="53" t="s">
        <v>151</v>
      </c>
      <c r="G13" s="53" t="s">
        <v>151</v>
      </c>
      <c r="H13" s="53" t="s">
        <v>151</v>
      </c>
      <c r="I13" s="54" t="s">
        <v>151</v>
      </c>
      <c r="K13" s="81" t="e">
        <f t="shared" si="0"/>
        <v>#VALUE!</v>
      </c>
      <c r="L13">
        <f t="shared" si="1"/>
        <v>7</v>
      </c>
    </row>
    <row r="14" spans="1:20" x14ac:dyDescent="0.25">
      <c r="A14" s="5" t="s">
        <v>10</v>
      </c>
      <c r="B14" s="53">
        <v>9</v>
      </c>
      <c r="C14" s="53" t="s">
        <v>151</v>
      </c>
      <c r="D14" s="53" t="s">
        <v>151</v>
      </c>
      <c r="E14" s="53">
        <v>201</v>
      </c>
      <c r="F14" s="53">
        <v>28</v>
      </c>
      <c r="G14" s="53">
        <v>6</v>
      </c>
      <c r="H14" s="53">
        <v>722</v>
      </c>
      <c r="I14" s="54">
        <v>975</v>
      </c>
      <c r="K14" s="81">
        <f t="shared" si="0"/>
        <v>9</v>
      </c>
      <c r="L14">
        <f t="shared" si="1"/>
        <v>2</v>
      </c>
    </row>
    <row r="15" spans="1:20" x14ac:dyDescent="0.25">
      <c r="A15" s="5" t="s">
        <v>11</v>
      </c>
      <c r="B15" s="53" t="s">
        <v>151</v>
      </c>
      <c r="C15" s="53" t="s">
        <v>151</v>
      </c>
      <c r="D15" s="53" t="s">
        <v>151</v>
      </c>
      <c r="E15" s="53" t="s">
        <v>151</v>
      </c>
      <c r="F15" s="53" t="s">
        <v>151</v>
      </c>
      <c r="G15" s="53" t="s">
        <v>151</v>
      </c>
      <c r="H15" s="53" t="s">
        <v>151</v>
      </c>
      <c r="I15" s="54" t="s">
        <v>151</v>
      </c>
      <c r="K15" s="81" t="e">
        <f t="shared" si="0"/>
        <v>#VALUE!</v>
      </c>
      <c r="L15">
        <f t="shared" si="1"/>
        <v>7</v>
      </c>
    </row>
    <row r="16" spans="1:20" x14ac:dyDescent="0.25">
      <c r="A16" s="5" t="s">
        <v>12</v>
      </c>
      <c r="B16" s="53" t="s">
        <v>151</v>
      </c>
      <c r="C16" s="53" t="s">
        <v>151</v>
      </c>
      <c r="D16" s="53" t="s">
        <v>151</v>
      </c>
      <c r="E16" s="53" t="s">
        <v>151</v>
      </c>
      <c r="F16" s="53" t="s">
        <v>151</v>
      </c>
      <c r="G16" s="53" t="s">
        <v>151</v>
      </c>
      <c r="H16" s="53" t="s">
        <v>151</v>
      </c>
      <c r="I16" s="54" t="s">
        <v>151</v>
      </c>
      <c r="K16" s="81" t="e">
        <f t="shared" si="0"/>
        <v>#VALUE!</v>
      </c>
      <c r="L16">
        <f t="shared" si="1"/>
        <v>7</v>
      </c>
      <c r="M16">
        <f>COUNTIF(B4:B16,".")</f>
        <v>11</v>
      </c>
      <c r="N16">
        <f t="shared" ref="N16:T16" si="2">COUNTIF(C4:C16,".")</f>
        <v>13</v>
      </c>
      <c r="O16">
        <f t="shared" si="2"/>
        <v>12</v>
      </c>
      <c r="P16">
        <f t="shared" si="2"/>
        <v>10</v>
      </c>
      <c r="Q16">
        <f t="shared" si="2"/>
        <v>11</v>
      </c>
      <c r="R16">
        <f t="shared" si="2"/>
        <v>12</v>
      </c>
      <c r="S16">
        <f t="shared" si="2"/>
        <v>7</v>
      </c>
      <c r="T16">
        <f t="shared" si="2"/>
        <v>6</v>
      </c>
    </row>
    <row r="17" spans="1:20" ht="15.75" thickBot="1" x14ac:dyDescent="0.3">
      <c r="A17" s="6" t="s">
        <v>22</v>
      </c>
      <c r="B17" s="55">
        <v>37</v>
      </c>
      <c r="C17" s="55">
        <v>21</v>
      </c>
      <c r="D17" s="55">
        <v>23</v>
      </c>
      <c r="E17" s="55">
        <v>582</v>
      </c>
      <c r="F17" s="55">
        <v>91</v>
      </c>
      <c r="G17" s="55">
        <v>11</v>
      </c>
      <c r="H17" s="55">
        <v>1740</v>
      </c>
      <c r="I17" s="77">
        <v>2505</v>
      </c>
      <c r="K17" s="81">
        <f t="shared" si="0"/>
        <v>0</v>
      </c>
      <c r="L17">
        <f t="shared" si="1"/>
        <v>0</v>
      </c>
      <c r="M17" s="81">
        <f>B17-SUM(B4:B16)</f>
        <v>8</v>
      </c>
      <c r="N17" s="81">
        <f t="shared" ref="N17:T17" si="3">C17-SUM(C4:C16)</f>
        <v>21</v>
      </c>
      <c r="O17" s="81">
        <f t="shared" si="3"/>
        <v>10</v>
      </c>
      <c r="P17" s="81">
        <f t="shared" si="3"/>
        <v>28</v>
      </c>
      <c r="Q17" s="81">
        <f t="shared" si="3"/>
        <v>17</v>
      </c>
      <c r="R17" s="81">
        <f t="shared" si="3"/>
        <v>5</v>
      </c>
      <c r="S17" s="81">
        <f t="shared" si="3"/>
        <v>16</v>
      </c>
      <c r="T17" s="81">
        <f t="shared" si="3"/>
        <v>10</v>
      </c>
    </row>
    <row r="18" spans="1:20" ht="30" customHeight="1" thickBot="1" x14ac:dyDescent="0.3"/>
    <row r="19" spans="1:20" ht="36.75" customHeight="1" x14ac:dyDescent="0.25">
      <c r="A19" s="107" t="s">
        <v>125</v>
      </c>
      <c r="B19" s="108"/>
      <c r="C19" s="108"/>
      <c r="D19" s="108"/>
      <c r="E19" s="108"/>
      <c r="F19" s="108"/>
      <c r="G19" s="108"/>
      <c r="H19" s="108"/>
      <c r="I19" s="109"/>
    </row>
    <row r="20" spans="1:20" ht="45" x14ac:dyDescent="0.25">
      <c r="A20" s="3" t="s">
        <v>21</v>
      </c>
      <c r="B20" s="2" t="s">
        <v>14</v>
      </c>
      <c r="C20" s="2" t="s">
        <v>15</v>
      </c>
      <c r="D20" s="2" t="s">
        <v>16</v>
      </c>
      <c r="E20" s="2" t="s">
        <v>13</v>
      </c>
      <c r="F20" s="2" t="s">
        <v>19</v>
      </c>
      <c r="G20" s="2" t="s">
        <v>17</v>
      </c>
      <c r="H20" s="2" t="s">
        <v>18</v>
      </c>
      <c r="I20" s="4" t="s">
        <v>20</v>
      </c>
    </row>
    <row r="21" spans="1:20" x14ac:dyDescent="0.25">
      <c r="A21" s="5" t="s">
        <v>0</v>
      </c>
      <c r="B21" s="44" t="s">
        <v>151</v>
      </c>
      <c r="C21" s="44" t="s">
        <v>151</v>
      </c>
      <c r="D21" s="44" t="s">
        <v>151</v>
      </c>
      <c r="E21" s="44">
        <v>0.14776632302405499</v>
      </c>
      <c r="F21" s="44" t="s">
        <v>151</v>
      </c>
      <c r="G21" s="44" t="s">
        <v>151</v>
      </c>
      <c r="H21" s="44">
        <v>0.10574712643678161</v>
      </c>
      <c r="I21" s="45">
        <v>0.11976047904191617</v>
      </c>
    </row>
    <row r="22" spans="1:20" x14ac:dyDescent="0.25">
      <c r="A22" s="5" t="s">
        <v>2</v>
      </c>
      <c r="B22" s="44" t="s">
        <v>151</v>
      </c>
      <c r="C22" s="44" t="s">
        <v>151</v>
      </c>
      <c r="D22" s="44" t="s">
        <v>151</v>
      </c>
      <c r="E22" s="44" t="s">
        <v>151</v>
      </c>
      <c r="F22" s="44" t="s">
        <v>151</v>
      </c>
      <c r="G22" s="44" t="s">
        <v>151</v>
      </c>
      <c r="H22" s="44" t="s">
        <v>151</v>
      </c>
      <c r="I22" s="45" t="s">
        <v>151</v>
      </c>
    </row>
    <row r="23" spans="1:20" x14ac:dyDescent="0.25">
      <c r="A23" s="5" t="s">
        <v>3</v>
      </c>
      <c r="B23" s="44">
        <v>0.54054054054054057</v>
      </c>
      <c r="C23" s="44" t="s">
        <v>151</v>
      </c>
      <c r="D23" s="44">
        <v>0.56521739130434778</v>
      </c>
      <c r="E23" s="44">
        <v>0.45876288659793812</v>
      </c>
      <c r="F23" s="44">
        <v>0.50549450549450547</v>
      </c>
      <c r="G23" s="44" t="s">
        <v>151</v>
      </c>
      <c r="H23" s="44">
        <v>0.41264367816091951</v>
      </c>
      <c r="I23" s="45">
        <v>0.43113772455089822</v>
      </c>
    </row>
    <row r="24" spans="1:20" x14ac:dyDescent="0.25">
      <c r="A24" s="5" t="s">
        <v>4</v>
      </c>
      <c r="B24" s="44" t="s">
        <v>151</v>
      </c>
      <c r="C24" s="44" t="s">
        <v>151</v>
      </c>
      <c r="D24" s="44" t="s">
        <v>151</v>
      </c>
      <c r="E24" s="44" t="s">
        <v>151</v>
      </c>
      <c r="F24" s="44" t="s">
        <v>151</v>
      </c>
      <c r="G24" s="44" t="s">
        <v>151</v>
      </c>
      <c r="H24" s="44" t="s">
        <v>151</v>
      </c>
      <c r="I24" s="45" t="s">
        <v>151</v>
      </c>
    </row>
    <row r="25" spans="1:20" x14ac:dyDescent="0.25">
      <c r="A25" s="5" t="s">
        <v>1</v>
      </c>
      <c r="B25" s="44" t="s">
        <v>151</v>
      </c>
      <c r="C25" s="44" t="s">
        <v>151</v>
      </c>
      <c r="D25" s="44" t="s">
        <v>151</v>
      </c>
      <c r="E25" s="44" t="s">
        <v>151</v>
      </c>
      <c r="F25" s="44" t="s">
        <v>151</v>
      </c>
      <c r="G25" s="44" t="s">
        <v>151</v>
      </c>
      <c r="H25" s="44">
        <v>1.0344827586206896E-2</v>
      </c>
      <c r="I25" s="45">
        <v>9.5808383233532933E-3</v>
      </c>
    </row>
    <row r="26" spans="1:20" x14ac:dyDescent="0.25">
      <c r="A26" s="5" t="s">
        <v>5</v>
      </c>
      <c r="B26" s="44" t="s">
        <v>151</v>
      </c>
      <c r="C26" s="44" t="s">
        <v>151</v>
      </c>
      <c r="D26" s="44" t="s">
        <v>151</v>
      </c>
      <c r="E26" s="44" t="s">
        <v>151</v>
      </c>
      <c r="F26" s="44" t="s">
        <v>151</v>
      </c>
      <c r="G26" s="44" t="s">
        <v>151</v>
      </c>
      <c r="H26" s="44" t="s">
        <v>151</v>
      </c>
      <c r="I26" s="45" t="s">
        <v>151</v>
      </c>
    </row>
    <row r="27" spans="1:20" x14ac:dyDescent="0.25">
      <c r="A27" s="5" t="s">
        <v>6</v>
      </c>
      <c r="B27" s="44" t="s">
        <v>151</v>
      </c>
      <c r="C27" s="44" t="s">
        <v>151</v>
      </c>
      <c r="D27" s="44" t="s">
        <v>151</v>
      </c>
      <c r="E27" s="44" t="s">
        <v>151</v>
      </c>
      <c r="F27" s="44" t="s">
        <v>151</v>
      </c>
      <c r="G27" s="44" t="s">
        <v>151</v>
      </c>
      <c r="H27" s="44">
        <v>1.3218390804597701E-2</v>
      </c>
      <c r="I27" s="45">
        <v>1.2375249500998005E-2</v>
      </c>
    </row>
    <row r="28" spans="1:20" x14ac:dyDescent="0.25">
      <c r="A28" s="5" t="s">
        <v>8</v>
      </c>
      <c r="B28" s="44" t="s">
        <v>151</v>
      </c>
      <c r="C28" s="44" t="s">
        <v>151</v>
      </c>
      <c r="D28" s="44" t="s">
        <v>151</v>
      </c>
      <c r="E28" s="44" t="s">
        <v>151</v>
      </c>
      <c r="F28" s="44" t="s">
        <v>151</v>
      </c>
      <c r="G28" s="44" t="s">
        <v>151</v>
      </c>
      <c r="H28" s="44">
        <v>3.3908045977011497E-2</v>
      </c>
      <c r="I28" s="45">
        <v>3.0339321357285429E-2</v>
      </c>
    </row>
    <row r="29" spans="1:20" x14ac:dyDescent="0.25">
      <c r="A29" s="5" t="s">
        <v>7</v>
      </c>
      <c r="B29" s="44" t="s">
        <v>151</v>
      </c>
      <c r="C29" s="44" t="s">
        <v>151</v>
      </c>
      <c r="D29" s="44" t="s">
        <v>151</v>
      </c>
      <c r="E29" s="44" t="s">
        <v>151</v>
      </c>
      <c r="F29" s="44" t="s">
        <v>151</v>
      </c>
      <c r="G29" s="44" t="s">
        <v>151</v>
      </c>
      <c r="H29" s="44" t="s">
        <v>151</v>
      </c>
      <c r="I29" s="45">
        <v>3.592814371257485E-3</v>
      </c>
    </row>
    <row r="30" spans="1:20" x14ac:dyDescent="0.25">
      <c r="A30" s="5" t="s">
        <v>9</v>
      </c>
      <c r="B30" s="44" t="s">
        <v>151</v>
      </c>
      <c r="C30" s="44" t="s">
        <v>151</v>
      </c>
      <c r="D30" s="44" t="s">
        <v>151</v>
      </c>
      <c r="E30" s="44" t="s">
        <v>151</v>
      </c>
      <c r="F30" s="44" t="s">
        <v>151</v>
      </c>
      <c r="G30" s="44" t="s">
        <v>151</v>
      </c>
      <c r="H30" s="44" t="s">
        <v>151</v>
      </c>
      <c r="I30" s="45" t="s">
        <v>151</v>
      </c>
    </row>
    <row r="31" spans="1:20" x14ac:dyDescent="0.25">
      <c r="A31" s="5" t="s">
        <v>10</v>
      </c>
      <c r="B31" s="44">
        <v>0.24324324324324326</v>
      </c>
      <c r="C31" s="44" t="s">
        <v>151</v>
      </c>
      <c r="D31" s="44">
        <v>0.21739130434782608</v>
      </c>
      <c r="E31" s="44">
        <v>0.34536082474226804</v>
      </c>
      <c r="F31" s="44">
        <v>0.30769230769230771</v>
      </c>
      <c r="G31" s="44">
        <v>0.54545454545454541</v>
      </c>
      <c r="H31" s="44">
        <v>0.4149425287356322</v>
      </c>
      <c r="I31" s="45">
        <v>0.38922155688622756</v>
      </c>
    </row>
    <row r="32" spans="1:20" x14ac:dyDescent="0.25">
      <c r="A32" s="5" t="s">
        <v>11</v>
      </c>
      <c r="B32" s="44" t="s">
        <v>151</v>
      </c>
      <c r="C32" s="44" t="s">
        <v>151</v>
      </c>
      <c r="D32" s="44" t="s">
        <v>151</v>
      </c>
      <c r="E32" s="44" t="s">
        <v>151</v>
      </c>
      <c r="F32" s="44" t="s">
        <v>151</v>
      </c>
      <c r="G32" s="44" t="s">
        <v>151</v>
      </c>
      <c r="H32" s="44" t="s">
        <v>151</v>
      </c>
      <c r="I32" s="45" t="s">
        <v>151</v>
      </c>
    </row>
    <row r="33" spans="1:12" x14ac:dyDescent="0.25">
      <c r="A33" s="5" t="s">
        <v>12</v>
      </c>
      <c r="B33" s="44" t="s">
        <v>151</v>
      </c>
      <c r="C33" s="44" t="s">
        <v>151</v>
      </c>
      <c r="D33" s="44" t="s">
        <v>151</v>
      </c>
      <c r="E33" s="44" t="s">
        <v>151</v>
      </c>
      <c r="F33" s="44" t="s">
        <v>151</v>
      </c>
      <c r="G33" s="44" t="s">
        <v>151</v>
      </c>
      <c r="H33" s="44" t="s">
        <v>151</v>
      </c>
      <c r="I33" s="45" t="s">
        <v>151</v>
      </c>
    </row>
    <row r="34" spans="1:12" ht="15.75" thickBot="1" x14ac:dyDescent="0.3">
      <c r="A34" s="6" t="s">
        <v>22</v>
      </c>
      <c r="B34" s="46">
        <v>1</v>
      </c>
      <c r="C34" s="46">
        <v>1</v>
      </c>
      <c r="D34" s="46">
        <v>0.99999999999999989</v>
      </c>
      <c r="E34" s="46">
        <v>0.99999999999999989</v>
      </c>
      <c r="F34" s="46">
        <v>0.99999999999999989</v>
      </c>
      <c r="G34" s="46">
        <v>1</v>
      </c>
      <c r="H34" s="46">
        <v>0.99999999999999989</v>
      </c>
      <c r="I34" s="46">
        <v>1.0000000000000002</v>
      </c>
    </row>
    <row r="35" spans="1:12" ht="30" customHeight="1" thickBot="1" x14ac:dyDescent="0.3"/>
    <row r="36" spans="1:12" ht="30" customHeight="1" x14ac:dyDescent="0.25">
      <c r="A36" s="107" t="s">
        <v>126</v>
      </c>
      <c r="B36" s="110"/>
      <c r="C36" s="110"/>
      <c r="D36" s="110"/>
      <c r="E36" s="111"/>
    </row>
    <row r="37" spans="1:12" ht="30" x14ac:dyDescent="0.25">
      <c r="A37" s="8" t="s">
        <v>21</v>
      </c>
      <c r="B37" s="7">
        <v>3</v>
      </c>
      <c r="C37" s="7">
        <v>4</v>
      </c>
      <c r="D37" s="7">
        <v>5</v>
      </c>
      <c r="E37" s="4" t="s">
        <v>20</v>
      </c>
    </row>
    <row r="38" spans="1:12" x14ac:dyDescent="0.25">
      <c r="A38" s="5" t="s">
        <v>0</v>
      </c>
      <c r="B38" s="53">
        <v>128</v>
      </c>
      <c r="C38" s="53">
        <v>143</v>
      </c>
      <c r="D38" s="53">
        <v>29</v>
      </c>
      <c r="E38" s="54">
        <v>300</v>
      </c>
      <c r="K38" s="81">
        <f>E38-SUM(B38:D38)</f>
        <v>0</v>
      </c>
      <c r="L38">
        <f>COUNTIF(B38:E38,".")</f>
        <v>0</v>
      </c>
    </row>
    <row r="39" spans="1:12" x14ac:dyDescent="0.25">
      <c r="A39" s="5" t="s">
        <v>2</v>
      </c>
      <c r="B39" s="53" t="s">
        <v>151</v>
      </c>
      <c r="C39" s="53" t="s">
        <v>151</v>
      </c>
      <c r="D39" s="53" t="s">
        <v>151</v>
      </c>
      <c r="E39" s="54" t="s">
        <v>151</v>
      </c>
      <c r="K39" s="81" t="e">
        <f t="shared" ref="K39:K51" si="4">E39-SUM(B39:D39)</f>
        <v>#VALUE!</v>
      </c>
      <c r="L39">
        <f t="shared" ref="L39:L51" si="5">COUNTIF(B39:E39,".")</f>
        <v>4</v>
      </c>
    </row>
    <row r="40" spans="1:12" x14ac:dyDescent="0.25">
      <c r="A40" s="5" t="s">
        <v>3</v>
      </c>
      <c r="B40" s="53">
        <v>374</v>
      </c>
      <c r="C40" s="53">
        <v>588</v>
      </c>
      <c r="D40" s="53">
        <v>118</v>
      </c>
      <c r="E40" s="54">
        <v>1080</v>
      </c>
      <c r="K40" s="81">
        <f t="shared" si="4"/>
        <v>0</v>
      </c>
      <c r="L40">
        <f t="shared" si="5"/>
        <v>0</v>
      </c>
    </row>
    <row r="41" spans="1:12" x14ac:dyDescent="0.25">
      <c r="A41" s="5" t="s">
        <v>4</v>
      </c>
      <c r="B41" s="53" t="s">
        <v>151</v>
      </c>
      <c r="C41" s="53" t="s">
        <v>151</v>
      </c>
      <c r="D41" s="53" t="s">
        <v>151</v>
      </c>
      <c r="E41" s="54" t="s">
        <v>151</v>
      </c>
      <c r="K41" s="81" t="e">
        <f t="shared" si="4"/>
        <v>#VALUE!</v>
      </c>
      <c r="L41">
        <f t="shared" si="5"/>
        <v>4</v>
      </c>
    </row>
    <row r="42" spans="1:12" x14ac:dyDescent="0.25">
      <c r="A42" s="5" t="s">
        <v>1</v>
      </c>
      <c r="B42" s="53">
        <v>15</v>
      </c>
      <c r="C42" s="53" t="s">
        <v>151</v>
      </c>
      <c r="D42" s="53" t="s">
        <v>151</v>
      </c>
      <c r="E42" s="54">
        <v>24</v>
      </c>
      <c r="K42" s="81">
        <f t="shared" si="4"/>
        <v>9</v>
      </c>
      <c r="L42">
        <f t="shared" si="5"/>
        <v>2</v>
      </c>
    </row>
    <row r="43" spans="1:12" x14ac:dyDescent="0.25">
      <c r="A43" s="5" t="s">
        <v>5</v>
      </c>
      <c r="B43" s="53" t="s">
        <v>151</v>
      </c>
      <c r="C43" s="53" t="s">
        <v>151</v>
      </c>
      <c r="D43" s="53" t="s">
        <v>151</v>
      </c>
      <c r="E43" s="54" t="s">
        <v>151</v>
      </c>
      <c r="K43" s="81" t="e">
        <f t="shared" si="4"/>
        <v>#VALUE!</v>
      </c>
      <c r="L43">
        <f t="shared" si="5"/>
        <v>4</v>
      </c>
    </row>
    <row r="44" spans="1:12" x14ac:dyDescent="0.25">
      <c r="A44" s="5" t="s">
        <v>6</v>
      </c>
      <c r="B44" s="53" t="s">
        <v>151</v>
      </c>
      <c r="C44" s="53">
        <v>16</v>
      </c>
      <c r="D44" s="53" t="s">
        <v>151</v>
      </c>
      <c r="E44" s="54">
        <v>31</v>
      </c>
      <c r="K44" s="81">
        <f t="shared" si="4"/>
        <v>15</v>
      </c>
      <c r="L44">
        <f t="shared" si="5"/>
        <v>2</v>
      </c>
    </row>
    <row r="45" spans="1:12" x14ac:dyDescent="0.25">
      <c r="A45" s="5" t="s">
        <v>8</v>
      </c>
      <c r="B45" s="53">
        <v>34</v>
      </c>
      <c r="C45" s="53">
        <v>35</v>
      </c>
      <c r="D45" s="53">
        <v>7</v>
      </c>
      <c r="E45" s="54">
        <v>76</v>
      </c>
      <c r="K45" s="81">
        <f t="shared" si="4"/>
        <v>0</v>
      </c>
      <c r="L45">
        <f t="shared" si="5"/>
        <v>0</v>
      </c>
    </row>
    <row r="46" spans="1:12" x14ac:dyDescent="0.25">
      <c r="A46" s="5" t="s">
        <v>7</v>
      </c>
      <c r="B46" s="53" t="s">
        <v>151</v>
      </c>
      <c r="C46" s="53" t="s">
        <v>151</v>
      </c>
      <c r="D46" s="53" t="s">
        <v>151</v>
      </c>
      <c r="E46" s="54">
        <v>9</v>
      </c>
      <c r="K46" s="81">
        <f t="shared" si="4"/>
        <v>9</v>
      </c>
      <c r="L46">
        <f t="shared" si="5"/>
        <v>3</v>
      </c>
    </row>
    <row r="47" spans="1:12" x14ac:dyDescent="0.25">
      <c r="A47" s="5" t="s">
        <v>9</v>
      </c>
      <c r="B47" s="53" t="s">
        <v>151</v>
      </c>
      <c r="C47" s="53" t="s">
        <v>151</v>
      </c>
      <c r="D47" s="53" t="s">
        <v>151</v>
      </c>
      <c r="E47" s="54" t="s">
        <v>151</v>
      </c>
      <c r="K47" s="81" t="e">
        <f t="shared" si="4"/>
        <v>#VALUE!</v>
      </c>
      <c r="L47">
        <f t="shared" si="5"/>
        <v>4</v>
      </c>
    </row>
    <row r="48" spans="1:12" x14ac:dyDescent="0.25">
      <c r="A48" s="5" t="s">
        <v>10</v>
      </c>
      <c r="B48" s="53">
        <v>330</v>
      </c>
      <c r="C48" s="53">
        <v>549</v>
      </c>
      <c r="D48" s="53">
        <v>96</v>
      </c>
      <c r="E48" s="54">
        <v>975</v>
      </c>
      <c r="K48" s="81">
        <f t="shared" si="4"/>
        <v>0</v>
      </c>
      <c r="L48">
        <f t="shared" si="5"/>
        <v>0</v>
      </c>
    </row>
    <row r="49" spans="1:19" x14ac:dyDescent="0.25">
      <c r="A49" s="5" t="s">
        <v>11</v>
      </c>
      <c r="B49" s="53" t="s">
        <v>151</v>
      </c>
      <c r="C49" s="53" t="s">
        <v>151</v>
      </c>
      <c r="D49" s="53" t="s">
        <v>151</v>
      </c>
      <c r="E49" s="54" t="s">
        <v>151</v>
      </c>
      <c r="K49" s="81" t="e">
        <f t="shared" si="4"/>
        <v>#VALUE!</v>
      </c>
      <c r="L49">
        <f t="shared" si="5"/>
        <v>4</v>
      </c>
    </row>
    <row r="50" spans="1:19" x14ac:dyDescent="0.25">
      <c r="A50" s="5" t="s">
        <v>12</v>
      </c>
      <c r="B50" s="53" t="s">
        <v>151</v>
      </c>
      <c r="C50" s="53" t="s">
        <v>151</v>
      </c>
      <c r="D50" s="53" t="s">
        <v>151</v>
      </c>
      <c r="E50" s="54" t="s">
        <v>151</v>
      </c>
      <c r="K50" s="81" t="e">
        <f t="shared" si="4"/>
        <v>#VALUE!</v>
      </c>
      <c r="L50">
        <f t="shared" si="5"/>
        <v>4</v>
      </c>
      <c r="M50" s="81">
        <f>B51-SUM(B38:B50)</f>
        <v>18</v>
      </c>
      <c r="N50" s="81">
        <f t="shared" ref="N50:P50" si="6">C51-SUM(C38:C50)</f>
        <v>14</v>
      </c>
      <c r="O50" s="81">
        <f t="shared" si="6"/>
        <v>11</v>
      </c>
      <c r="P50" s="81">
        <f t="shared" si="6"/>
        <v>10</v>
      </c>
      <c r="Q50" s="81"/>
      <c r="R50" s="81"/>
      <c r="S50" s="81"/>
    </row>
    <row r="51" spans="1:19" ht="15.75" thickBot="1" x14ac:dyDescent="0.3">
      <c r="A51" s="6" t="s">
        <v>22</v>
      </c>
      <c r="B51" s="55">
        <v>899</v>
      </c>
      <c r="C51" s="55">
        <v>1345</v>
      </c>
      <c r="D51" s="55">
        <v>261</v>
      </c>
      <c r="E51" s="55">
        <v>2505</v>
      </c>
      <c r="K51" s="81">
        <f t="shared" si="4"/>
        <v>0</v>
      </c>
      <c r="L51">
        <f t="shared" si="5"/>
        <v>0</v>
      </c>
      <c r="M51">
        <f>COUNTIFS(B38:B51,".")</f>
        <v>8</v>
      </c>
      <c r="N51">
        <f t="shared" ref="N51:P51" si="7">COUNTIFS(C38:C51,".")</f>
        <v>8</v>
      </c>
      <c r="O51">
        <f t="shared" si="7"/>
        <v>9</v>
      </c>
      <c r="P51">
        <f t="shared" si="7"/>
        <v>6</v>
      </c>
    </row>
    <row r="52" spans="1:19" ht="30" customHeight="1" thickBot="1" x14ac:dyDescent="0.3"/>
    <row r="53" spans="1:19" ht="27" customHeight="1" x14ac:dyDescent="0.25">
      <c r="A53" s="107" t="s">
        <v>127</v>
      </c>
      <c r="B53" s="110"/>
      <c r="C53" s="110"/>
      <c r="D53" s="110"/>
      <c r="E53" s="111"/>
    </row>
    <row r="54" spans="1:19" ht="30" x14ac:dyDescent="0.25">
      <c r="A54" s="8" t="s">
        <v>21</v>
      </c>
      <c r="B54" s="7">
        <v>3</v>
      </c>
      <c r="C54" s="7">
        <v>4</v>
      </c>
      <c r="D54" s="7">
        <v>5</v>
      </c>
      <c r="E54" s="4" t="s">
        <v>20</v>
      </c>
    </row>
    <row r="55" spans="1:19" x14ac:dyDescent="0.25">
      <c r="A55" s="5" t="s">
        <v>0</v>
      </c>
      <c r="B55" s="44">
        <v>0.14238042269187987</v>
      </c>
      <c r="C55" s="44">
        <v>0.10631970260223049</v>
      </c>
      <c r="D55" s="44">
        <v>0.1111111111111111</v>
      </c>
      <c r="E55" s="45">
        <v>0.11976047904191617</v>
      </c>
    </row>
    <row r="56" spans="1:19" x14ac:dyDescent="0.25">
      <c r="A56" s="5" t="s">
        <v>2</v>
      </c>
      <c r="B56" s="44" t="s">
        <v>151</v>
      </c>
      <c r="C56" s="44" t="s">
        <v>151</v>
      </c>
      <c r="D56" s="44" t="s">
        <v>151</v>
      </c>
      <c r="E56" s="45" t="s">
        <v>151</v>
      </c>
    </row>
    <row r="57" spans="1:19" x14ac:dyDescent="0.25">
      <c r="A57" s="5" t="s">
        <v>3</v>
      </c>
      <c r="B57" s="44">
        <v>0.41601779755283647</v>
      </c>
      <c r="C57" s="44">
        <v>0.43717472118959105</v>
      </c>
      <c r="D57" s="44">
        <v>0.45210727969348657</v>
      </c>
      <c r="E57" s="45">
        <v>0.43113772455089822</v>
      </c>
    </row>
    <row r="58" spans="1:19" x14ac:dyDescent="0.25">
      <c r="A58" s="5" t="s">
        <v>4</v>
      </c>
      <c r="B58" s="44" t="s">
        <v>151</v>
      </c>
      <c r="C58" s="44" t="s">
        <v>151</v>
      </c>
      <c r="D58" s="44" t="s">
        <v>151</v>
      </c>
      <c r="E58" s="45" t="s">
        <v>151</v>
      </c>
    </row>
    <row r="59" spans="1:19" x14ac:dyDescent="0.25">
      <c r="A59" s="5" t="s">
        <v>1</v>
      </c>
      <c r="B59" s="44">
        <v>1.6685205784204672E-2</v>
      </c>
      <c r="C59" s="44" t="s">
        <v>151</v>
      </c>
      <c r="D59" s="44" t="s">
        <v>151</v>
      </c>
      <c r="E59" s="45">
        <v>9.5808383233532933E-3</v>
      </c>
    </row>
    <row r="60" spans="1:19" x14ac:dyDescent="0.25">
      <c r="A60" s="5" t="s">
        <v>5</v>
      </c>
      <c r="B60" s="44" t="s">
        <v>151</v>
      </c>
      <c r="C60" s="44" t="s">
        <v>151</v>
      </c>
      <c r="D60" s="44" t="s">
        <v>151</v>
      </c>
      <c r="E60" s="45" t="s">
        <v>151</v>
      </c>
    </row>
    <row r="61" spans="1:19" x14ac:dyDescent="0.25">
      <c r="A61" s="5" t="s">
        <v>6</v>
      </c>
      <c r="B61" s="44" t="s">
        <v>151</v>
      </c>
      <c r="C61" s="44">
        <v>1.1895910780669145E-2</v>
      </c>
      <c r="D61" s="44" t="s">
        <v>151</v>
      </c>
      <c r="E61" s="45">
        <v>1.2375249500998005E-2</v>
      </c>
    </row>
    <row r="62" spans="1:19" x14ac:dyDescent="0.25">
      <c r="A62" s="5" t="s">
        <v>8</v>
      </c>
      <c r="B62" s="44">
        <v>3.781979977753059E-2</v>
      </c>
      <c r="C62" s="44">
        <v>2.6022304832713755E-2</v>
      </c>
      <c r="D62" s="44">
        <v>2.681992337164751E-2</v>
      </c>
      <c r="E62" s="45">
        <v>3.0339321357285429E-2</v>
      </c>
    </row>
    <row r="63" spans="1:19" x14ac:dyDescent="0.25">
      <c r="A63" s="5" t="s">
        <v>7</v>
      </c>
      <c r="B63" s="44" t="s">
        <v>151</v>
      </c>
      <c r="C63" s="44" t="s">
        <v>151</v>
      </c>
      <c r="D63" s="44" t="s">
        <v>151</v>
      </c>
      <c r="E63" s="45">
        <v>3.592814371257485E-3</v>
      </c>
    </row>
    <row r="64" spans="1:19" x14ac:dyDescent="0.25">
      <c r="A64" s="5" t="s">
        <v>9</v>
      </c>
      <c r="B64" s="44" t="s">
        <v>151</v>
      </c>
      <c r="C64" s="44" t="s">
        <v>151</v>
      </c>
      <c r="D64" s="44" t="s">
        <v>151</v>
      </c>
      <c r="E64" s="45" t="s">
        <v>151</v>
      </c>
    </row>
    <row r="65" spans="1:5" x14ac:dyDescent="0.25">
      <c r="A65" s="5" t="s">
        <v>10</v>
      </c>
      <c r="B65" s="44">
        <v>0.36707452725250278</v>
      </c>
      <c r="C65" s="44">
        <v>0.40817843866171005</v>
      </c>
      <c r="D65" s="44">
        <v>0.36781609195402298</v>
      </c>
      <c r="E65" s="45">
        <v>0.38922155688622756</v>
      </c>
    </row>
    <row r="66" spans="1:5" x14ac:dyDescent="0.25">
      <c r="A66" s="5" t="s">
        <v>11</v>
      </c>
      <c r="B66" s="44" t="s">
        <v>151</v>
      </c>
      <c r="C66" s="44" t="s">
        <v>151</v>
      </c>
      <c r="D66" s="44" t="s">
        <v>151</v>
      </c>
      <c r="E66" s="45" t="s">
        <v>151</v>
      </c>
    </row>
    <row r="67" spans="1:5" x14ac:dyDescent="0.25">
      <c r="A67" s="5" t="s">
        <v>12</v>
      </c>
      <c r="B67" s="44" t="s">
        <v>151</v>
      </c>
      <c r="C67" s="44" t="s">
        <v>151</v>
      </c>
      <c r="D67" s="44" t="s">
        <v>151</v>
      </c>
      <c r="E67" s="45" t="s">
        <v>151</v>
      </c>
    </row>
    <row r="68" spans="1:5" ht="15.75" thickBot="1" x14ac:dyDescent="0.3">
      <c r="A68" s="6" t="s">
        <v>22</v>
      </c>
      <c r="B68" s="46">
        <v>1</v>
      </c>
      <c r="C68" s="46">
        <v>1</v>
      </c>
      <c r="D68" s="46">
        <v>0.99999999999999989</v>
      </c>
      <c r="E68" s="46">
        <v>1.0000000000000002</v>
      </c>
    </row>
  </sheetData>
  <mergeCells count="5">
    <mergeCell ref="A2:I2"/>
    <mergeCell ref="A19:I19"/>
    <mergeCell ref="A36:E36"/>
    <mergeCell ref="A53:E53"/>
    <mergeCell ref="A1:I1"/>
  </mergeCells>
  <conditionalFormatting sqref="B4:I17">
    <cfRule type="cellIs" dxfId="6" priority="1" operator="lessThan">
      <formula>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C4CB-3AFE-427B-AAEF-DF3433258B4D}">
  <sheetPr>
    <tabColor theme="9"/>
  </sheetPr>
  <dimension ref="A1:AC104"/>
  <sheetViews>
    <sheetView workbookViewId="0">
      <selection activeCell="A93" sqref="A93:D93"/>
    </sheetView>
  </sheetViews>
  <sheetFormatPr defaultColWidth="0" defaultRowHeight="15" zeroHeight="1" x14ac:dyDescent="0.25"/>
  <cols>
    <col min="1" max="1" width="75.42578125" customWidth="1"/>
    <col min="2" max="3" width="9.140625" customWidth="1"/>
    <col min="4" max="4" width="10.5703125" customWidth="1"/>
    <col min="5" max="6" width="9.140625" customWidth="1"/>
    <col min="7" max="7" width="10" customWidth="1"/>
    <col min="8" max="8" width="9.140625" customWidth="1"/>
    <col min="9" max="9" width="10.42578125" customWidth="1"/>
    <col min="10" max="29" width="0" hidden="1" customWidth="1"/>
    <col min="30" max="16384" width="9.140625" hidden="1"/>
  </cols>
  <sheetData>
    <row r="1" spans="1:20" ht="53.25" customHeight="1" thickBot="1" x14ac:dyDescent="0.3">
      <c r="A1" s="112" t="s">
        <v>149</v>
      </c>
      <c r="B1" s="112"/>
      <c r="C1" s="112"/>
      <c r="D1" s="112"/>
      <c r="E1" s="112"/>
      <c r="F1" s="112"/>
      <c r="G1" s="112"/>
      <c r="H1" s="112"/>
      <c r="I1" s="112"/>
    </row>
    <row r="2" spans="1:20" ht="33.950000000000003" customHeight="1" x14ac:dyDescent="0.25">
      <c r="A2" s="113" t="s">
        <v>128</v>
      </c>
      <c r="B2" s="114"/>
      <c r="C2" s="114"/>
      <c r="D2" s="114"/>
      <c r="E2" s="114"/>
      <c r="F2" s="114"/>
      <c r="G2" s="114"/>
      <c r="H2" s="114"/>
      <c r="I2" s="115"/>
    </row>
    <row r="3" spans="1:20" ht="75" x14ac:dyDescent="0.25">
      <c r="A3" s="31" t="s">
        <v>23</v>
      </c>
      <c r="B3" s="2" t="s">
        <v>14</v>
      </c>
      <c r="C3" s="2" t="s">
        <v>15</v>
      </c>
      <c r="D3" s="2" t="s">
        <v>16</v>
      </c>
      <c r="E3" s="2" t="s">
        <v>13</v>
      </c>
      <c r="F3" s="2" t="s">
        <v>19</v>
      </c>
      <c r="G3" s="2" t="s">
        <v>17</v>
      </c>
      <c r="H3" s="2" t="s">
        <v>18</v>
      </c>
      <c r="I3" s="4" t="s">
        <v>20</v>
      </c>
    </row>
    <row r="4" spans="1:20" ht="48" customHeight="1" x14ac:dyDescent="0.25">
      <c r="A4" s="16" t="s">
        <v>25</v>
      </c>
      <c r="B4" s="53" t="s">
        <v>151</v>
      </c>
      <c r="C4" s="53" t="s">
        <v>151</v>
      </c>
      <c r="D4" s="53" t="s">
        <v>151</v>
      </c>
      <c r="E4" s="53">
        <v>24</v>
      </c>
      <c r="F4" s="53">
        <v>6</v>
      </c>
      <c r="G4" s="53" t="s">
        <v>151</v>
      </c>
      <c r="H4" s="53">
        <v>102</v>
      </c>
      <c r="I4" s="54">
        <v>139</v>
      </c>
      <c r="K4" s="81">
        <f>I4-SUM(B4:H4)</f>
        <v>7</v>
      </c>
      <c r="L4">
        <f>COUNTIF(B4:I4,".")</f>
        <v>4</v>
      </c>
    </row>
    <row r="5" spans="1:20" ht="38.25" customHeight="1" x14ac:dyDescent="0.25">
      <c r="A5" s="16" t="s">
        <v>26</v>
      </c>
      <c r="B5" s="53" t="s">
        <v>151</v>
      </c>
      <c r="C5" s="53" t="s">
        <v>151</v>
      </c>
      <c r="D5" s="53" t="s">
        <v>151</v>
      </c>
      <c r="E5" s="53">
        <v>34</v>
      </c>
      <c r="F5" s="53" t="s">
        <v>151</v>
      </c>
      <c r="G5" s="53" t="s">
        <v>151</v>
      </c>
      <c r="H5" s="53">
        <v>113</v>
      </c>
      <c r="I5" s="54">
        <v>163</v>
      </c>
      <c r="K5" s="81">
        <f t="shared" ref="K5:K13" si="0">I5-SUM(B5:H5)</f>
        <v>16</v>
      </c>
      <c r="L5">
        <f t="shared" ref="L5:L13" si="1">COUNTIF(B5:I5,".")</f>
        <v>5</v>
      </c>
    </row>
    <row r="6" spans="1:20" ht="51" customHeight="1" x14ac:dyDescent="0.25">
      <c r="A6" s="16" t="s">
        <v>27</v>
      </c>
      <c r="B6" s="53" t="s">
        <v>151</v>
      </c>
      <c r="C6" s="53" t="s">
        <v>151</v>
      </c>
      <c r="D6" s="53" t="s">
        <v>151</v>
      </c>
      <c r="E6" s="53" t="s">
        <v>151</v>
      </c>
      <c r="F6" s="53" t="s">
        <v>151</v>
      </c>
      <c r="G6" s="53" t="s">
        <v>151</v>
      </c>
      <c r="H6" s="53">
        <v>47</v>
      </c>
      <c r="I6" s="54">
        <v>66</v>
      </c>
      <c r="K6" s="81">
        <f t="shared" si="0"/>
        <v>19</v>
      </c>
      <c r="L6">
        <f t="shared" si="1"/>
        <v>6</v>
      </c>
    </row>
    <row r="7" spans="1:20" ht="42" customHeight="1" x14ac:dyDescent="0.25">
      <c r="A7" s="16" t="s">
        <v>28</v>
      </c>
      <c r="B7" s="53" t="s">
        <v>151</v>
      </c>
      <c r="C7" s="53" t="s">
        <v>151</v>
      </c>
      <c r="D7" s="53" t="s">
        <v>151</v>
      </c>
      <c r="E7" s="53" t="s">
        <v>151</v>
      </c>
      <c r="F7" s="53" t="s">
        <v>151</v>
      </c>
      <c r="G7" s="53" t="s">
        <v>151</v>
      </c>
      <c r="H7" s="53">
        <v>43</v>
      </c>
      <c r="I7" s="54">
        <v>51</v>
      </c>
      <c r="K7" s="81">
        <f t="shared" si="0"/>
        <v>8</v>
      </c>
      <c r="L7">
        <f t="shared" si="1"/>
        <v>6</v>
      </c>
    </row>
    <row r="8" spans="1:20" ht="39.75" customHeight="1" x14ac:dyDescent="0.25">
      <c r="A8" s="16" t="s">
        <v>29</v>
      </c>
      <c r="B8" s="53">
        <v>14</v>
      </c>
      <c r="C8" s="53" t="s">
        <v>151</v>
      </c>
      <c r="D8" s="53" t="s">
        <v>151</v>
      </c>
      <c r="E8" s="53">
        <v>436</v>
      </c>
      <c r="F8" s="53">
        <v>65</v>
      </c>
      <c r="G8" s="53" t="s">
        <v>151</v>
      </c>
      <c r="H8" s="53">
        <v>1094</v>
      </c>
      <c r="I8" s="54">
        <v>1654</v>
      </c>
      <c r="K8" s="81">
        <f t="shared" si="0"/>
        <v>45</v>
      </c>
      <c r="L8">
        <f t="shared" si="1"/>
        <v>3</v>
      </c>
    </row>
    <row r="9" spans="1:20" ht="36.75" customHeight="1" x14ac:dyDescent="0.25">
      <c r="A9" s="16" t="s">
        <v>30</v>
      </c>
      <c r="B9" s="53">
        <v>8</v>
      </c>
      <c r="C9" s="53" t="s">
        <v>151</v>
      </c>
      <c r="D9" s="53" t="s">
        <v>151</v>
      </c>
      <c r="E9" s="53">
        <v>33</v>
      </c>
      <c r="F9" s="53" t="s">
        <v>151</v>
      </c>
      <c r="G9" s="53" t="s">
        <v>151</v>
      </c>
      <c r="H9" s="53">
        <v>165</v>
      </c>
      <c r="I9" s="54">
        <v>217</v>
      </c>
      <c r="K9" s="81">
        <f t="shared" si="0"/>
        <v>11</v>
      </c>
      <c r="L9">
        <f t="shared" si="1"/>
        <v>4</v>
      </c>
    </row>
    <row r="10" spans="1:20" ht="39.75" customHeight="1" x14ac:dyDescent="0.25">
      <c r="A10" s="16" t="s">
        <v>31</v>
      </c>
      <c r="B10" s="53" t="s">
        <v>151</v>
      </c>
      <c r="C10" s="53" t="s">
        <v>151</v>
      </c>
      <c r="D10" s="53" t="s">
        <v>151</v>
      </c>
      <c r="E10" s="53" t="s">
        <v>151</v>
      </c>
      <c r="F10" s="53" t="s">
        <v>151</v>
      </c>
      <c r="G10" s="53" t="s">
        <v>151</v>
      </c>
      <c r="H10" s="53" t="s">
        <v>151</v>
      </c>
      <c r="I10" s="54" t="s">
        <v>151</v>
      </c>
      <c r="K10" s="81" t="e">
        <f t="shared" si="0"/>
        <v>#VALUE!</v>
      </c>
      <c r="L10">
        <f t="shared" si="1"/>
        <v>8</v>
      </c>
    </row>
    <row r="11" spans="1:20" ht="42.75" customHeight="1" x14ac:dyDescent="0.25">
      <c r="A11" s="16" t="s">
        <v>32</v>
      </c>
      <c r="B11" s="53" t="s">
        <v>151</v>
      </c>
      <c r="C11" s="53" t="s">
        <v>151</v>
      </c>
      <c r="D11" s="53" t="s">
        <v>151</v>
      </c>
      <c r="E11" s="53" t="s">
        <v>151</v>
      </c>
      <c r="F11" s="53" t="s">
        <v>151</v>
      </c>
      <c r="G11" s="53" t="s">
        <v>151</v>
      </c>
      <c r="H11" s="53" t="s">
        <v>151</v>
      </c>
      <c r="I11" s="54" t="s">
        <v>151</v>
      </c>
      <c r="K11" s="81" t="e">
        <f t="shared" si="0"/>
        <v>#VALUE!</v>
      </c>
      <c r="L11">
        <f t="shared" si="1"/>
        <v>8</v>
      </c>
    </row>
    <row r="12" spans="1:20" ht="55.5" customHeight="1" x14ac:dyDescent="0.25">
      <c r="A12" s="16" t="s">
        <v>33</v>
      </c>
      <c r="B12" s="53" t="s">
        <v>151</v>
      </c>
      <c r="C12" s="53" t="s">
        <v>151</v>
      </c>
      <c r="D12" s="53" t="s">
        <v>151</v>
      </c>
      <c r="E12" s="53">
        <v>32</v>
      </c>
      <c r="F12" s="53" t="s">
        <v>151</v>
      </c>
      <c r="G12" s="53" t="s">
        <v>151</v>
      </c>
      <c r="H12" s="53">
        <v>166</v>
      </c>
      <c r="I12" s="54">
        <v>204</v>
      </c>
      <c r="K12" s="81">
        <f t="shared" si="0"/>
        <v>6</v>
      </c>
      <c r="L12">
        <f t="shared" si="1"/>
        <v>5</v>
      </c>
      <c r="M12" s="81">
        <f>B13-SUM(B4:B12)</f>
        <v>15</v>
      </c>
      <c r="N12" s="81">
        <f t="shared" ref="N12:T12" si="2">C13-SUM(C4:C12)</f>
        <v>21</v>
      </c>
      <c r="O12" s="81">
        <f t="shared" si="2"/>
        <v>23</v>
      </c>
      <c r="P12" s="81">
        <f t="shared" si="2"/>
        <v>23</v>
      </c>
      <c r="Q12" s="81">
        <f t="shared" si="2"/>
        <v>20</v>
      </c>
      <c r="R12" s="81">
        <f t="shared" si="2"/>
        <v>11</v>
      </c>
      <c r="S12" s="81">
        <f t="shared" si="2"/>
        <v>10</v>
      </c>
      <c r="T12" s="81">
        <f t="shared" si="2"/>
        <v>11</v>
      </c>
    </row>
    <row r="13" spans="1:20" ht="16.5" thickBot="1" x14ac:dyDescent="0.3">
      <c r="A13" s="19" t="s">
        <v>34</v>
      </c>
      <c r="B13" s="55">
        <v>37</v>
      </c>
      <c r="C13" s="55">
        <v>21</v>
      </c>
      <c r="D13" s="55">
        <v>23</v>
      </c>
      <c r="E13" s="55">
        <v>582</v>
      </c>
      <c r="F13" s="55">
        <v>91</v>
      </c>
      <c r="G13" s="55">
        <v>11</v>
      </c>
      <c r="H13" s="55">
        <v>1740</v>
      </c>
      <c r="I13" s="54">
        <v>2505</v>
      </c>
      <c r="K13" s="81">
        <f t="shared" si="0"/>
        <v>0</v>
      </c>
      <c r="L13">
        <f t="shared" si="1"/>
        <v>0</v>
      </c>
      <c r="M13">
        <f>COUNTIF(B4:B13,".")</f>
        <v>7</v>
      </c>
      <c r="N13">
        <f t="shared" ref="N13:T13" si="3">COUNTIF(C4:C13,".")</f>
        <v>9</v>
      </c>
      <c r="O13">
        <f t="shared" si="3"/>
        <v>9</v>
      </c>
      <c r="P13">
        <f t="shared" si="3"/>
        <v>4</v>
      </c>
      <c r="Q13">
        <f t="shared" si="3"/>
        <v>7</v>
      </c>
      <c r="R13">
        <f t="shared" si="3"/>
        <v>9</v>
      </c>
      <c r="S13">
        <f t="shared" si="3"/>
        <v>2</v>
      </c>
      <c r="T13">
        <f t="shared" si="3"/>
        <v>2</v>
      </c>
    </row>
    <row r="14" spans="1:20" ht="30" customHeight="1" thickBot="1" x14ac:dyDescent="0.3"/>
    <row r="15" spans="1:20" ht="36.950000000000003" customHeight="1" x14ac:dyDescent="0.25">
      <c r="A15" s="113" t="s">
        <v>129</v>
      </c>
      <c r="B15" s="114"/>
      <c r="C15" s="114"/>
      <c r="D15" s="114"/>
      <c r="E15" s="114"/>
      <c r="F15" s="114"/>
      <c r="G15" s="114"/>
      <c r="H15" s="114"/>
      <c r="I15" s="115"/>
    </row>
    <row r="16" spans="1:20" ht="75" x14ac:dyDescent="0.25">
      <c r="A16" s="31" t="s">
        <v>23</v>
      </c>
      <c r="B16" s="2" t="s">
        <v>14</v>
      </c>
      <c r="C16" s="2" t="s">
        <v>15</v>
      </c>
      <c r="D16" s="2" t="s">
        <v>16</v>
      </c>
      <c r="E16" s="2" t="s">
        <v>13</v>
      </c>
      <c r="F16" s="2" t="s">
        <v>19</v>
      </c>
      <c r="G16" s="2" t="s">
        <v>17</v>
      </c>
      <c r="H16" s="2" t="s">
        <v>18</v>
      </c>
      <c r="I16" s="4" t="s">
        <v>20</v>
      </c>
    </row>
    <row r="17" spans="1:12" ht="47.25" x14ac:dyDescent="0.25">
      <c r="A17" s="16" t="s">
        <v>25</v>
      </c>
      <c r="B17" s="44" t="s">
        <v>151</v>
      </c>
      <c r="C17" s="44" t="s">
        <v>151</v>
      </c>
      <c r="D17" s="44" t="s">
        <v>151</v>
      </c>
      <c r="E17" s="44">
        <v>4.1237113402061855E-2</v>
      </c>
      <c r="F17" s="44">
        <v>6.5934065934065936E-2</v>
      </c>
      <c r="G17" s="44" t="s">
        <v>151</v>
      </c>
      <c r="H17" s="44">
        <v>5.8620689655172413E-2</v>
      </c>
      <c r="I17" s="45">
        <v>5.5489021956087826E-2</v>
      </c>
    </row>
    <row r="18" spans="1:12" ht="47.25" x14ac:dyDescent="0.25">
      <c r="A18" s="16" t="s">
        <v>26</v>
      </c>
      <c r="B18" s="44" t="s">
        <v>151</v>
      </c>
      <c r="C18" s="44" t="s">
        <v>151</v>
      </c>
      <c r="D18" s="44" t="s">
        <v>151</v>
      </c>
      <c r="E18" s="44">
        <v>5.8419243986254296E-2</v>
      </c>
      <c r="F18" s="44" t="s">
        <v>151</v>
      </c>
      <c r="G18" s="44" t="s">
        <v>151</v>
      </c>
      <c r="H18" s="44">
        <v>6.494252873563218E-2</v>
      </c>
      <c r="I18" s="45">
        <v>6.5069860279441116E-2</v>
      </c>
    </row>
    <row r="19" spans="1:12" ht="47.25" x14ac:dyDescent="0.25">
      <c r="A19" s="16" t="s">
        <v>27</v>
      </c>
      <c r="B19" s="44" t="s">
        <v>151</v>
      </c>
      <c r="C19" s="44" t="s">
        <v>151</v>
      </c>
      <c r="D19" s="44" t="s">
        <v>151</v>
      </c>
      <c r="E19" s="44" t="s">
        <v>151</v>
      </c>
      <c r="F19" s="44" t="s">
        <v>151</v>
      </c>
      <c r="G19" s="44" t="s">
        <v>151</v>
      </c>
      <c r="H19" s="44">
        <v>2.7011494252873563E-2</v>
      </c>
      <c r="I19" s="45">
        <v>2.6347305389221556E-2</v>
      </c>
    </row>
    <row r="20" spans="1:12" ht="47.25" x14ac:dyDescent="0.25">
      <c r="A20" s="16" t="s">
        <v>28</v>
      </c>
      <c r="B20" s="44" t="s">
        <v>151</v>
      </c>
      <c r="C20" s="44" t="s">
        <v>151</v>
      </c>
      <c r="D20" s="44" t="s">
        <v>151</v>
      </c>
      <c r="E20" s="44" t="s">
        <v>151</v>
      </c>
      <c r="F20" s="44" t="s">
        <v>151</v>
      </c>
      <c r="G20" s="44" t="s">
        <v>151</v>
      </c>
      <c r="H20" s="44">
        <v>2.4712643678160919E-2</v>
      </c>
      <c r="I20" s="45">
        <v>2.0359281437125749E-2</v>
      </c>
    </row>
    <row r="21" spans="1:12" ht="31.5" x14ac:dyDescent="0.25">
      <c r="A21" s="16" t="s">
        <v>29</v>
      </c>
      <c r="B21" s="44">
        <v>0.3783783783783784</v>
      </c>
      <c r="C21" s="44" t="s">
        <v>151</v>
      </c>
      <c r="D21" s="44" t="s">
        <v>151</v>
      </c>
      <c r="E21" s="44">
        <v>0.74914089347079038</v>
      </c>
      <c r="F21" s="44">
        <v>0.7142857142857143</v>
      </c>
      <c r="G21" s="44" t="s">
        <v>151</v>
      </c>
      <c r="H21" s="44">
        <v>0.62873563218390804</v>
      </c>
      <c r="I21" s="45">
        <v>0.66027944111776449</v>
      </c>
    </row>
    <row r="22" spans="1:12" ht="31.5" x14ac:dyDescent="0.25">
      <c r="A22" s="16" t="s">
        <v>30</v>
      </c>
      <c r="B22" s="44">
        <v>0.21621621621621623</v>
      </c>
      <c r="C22" s="44" t="s">
        <v>151</v>
      </c>
      <c r="D22" s="44" t="s">
        <v>151</v>
      </c>
      <c r="E22" s="44">
        <v>0.06</v>
      </c>
      <c r="F22" s="44" t="s">
        <v>151</v>
      </c>
      <c r="G22" s="44" t="s">
        <v>151</v>
      </c>
      <c r="H22" s="44">
        <v>9.4827586206896547E-2</v>
      </c>
      <c r="I22" s="45">
        <v>8.6626746506986027E-2</v>
      </c>
    </row>
    <row r="23" spans="1:12" ht="31.5" x14ac:dyDescent="0.25">
      <c r="A23" s="16" t="s">
        <v>31</v>
      </c>
      <c r="B23" s="44" t="s">
        <v>151</v>
      </c>
      <c r="C23" s="44" t="s">
        <v>151</v>
      </c>
      <c r="D23" s="44" t="s">
        <v>151</v>
      </c>
      <c r="E23" s="44" t="s">
        <v>151</v>
      </c>
      <c r="F23" s="44" t="s">
        <v>151</v>
      </c>
      <c r="G23" s="44" t="s">
        <v>151</v>
      </c>
      <c r="H23" s="44" t="s">
        <v>151</v>
      </c>
      <c r="I23" s="45" t="s">
        <v>151</v>
      </c>
    </row>
    <row r="24" spans="1:12" ht="47.25" x14ac:dyDescent="0.25">
      <c r="A24" s="16" t="s">
        <v>32</v>
      </c>
      <c r="B24" s="44" t="s">
        <v>151</v>
      </c>
      <c r="C24" s="44" t="s">
        <v>151</v>
      </c>
      <c r="D24" s="44" t="s">
        <v>151</v>
      </c>
      <c r="E24" s="44" t="s">
        <v>151</v>
      </c>
      <c r="F24" s="44" t="s">
        <v>151</v>
      </c>
      <c r="G24" s="44" t="s">
        <v>151</v>
      </c>
      <c r="H24" s="44" t="s">
        <v>151</v>
      </c>
      <c r="I24" s="45" t="s">
        <v>151</v>
      </c>
    </row>
    <row r="25" spans="1:12" ht="47.25" x14ac:dyDescent="0.25">
      <c r="A25" s="16" t="s">
        <v>33</v>
      </c>
      <c r="B25" s="44" t="s">
        <v>151</v>
      </c>
      <c r="C25" s="44" t="s">
        <v>151</v>
      </c>
      <c r="D25" s="44" t="s">
        <v>151</v>
      </c>
      <c r="E25" s="44">
        <v>5.4982817869415807E-2</v>
      </c>
      <c r="F25" s="44" t="s">
        <v>151</v>
      </c>
      <c r="G25" s="44" t="s">
        <v>151</v>
      </c>
      <c r="H25" s="44">
        <v>9.5402298850574718E-2</v>
      </c>
      <c r="I25" s="45">
        <v>8.1437125748502995E-2</v>
      </c>
    </row>
    <row r="26" spans="1:12" ht="16.5" thickBot="1" x14ac:dyDescent="0.3">
      <c r="A26" s="19" t="s">
        <v>34</v>
      </c>
      <c r="B26" s="46">
        <v>1</v>
      </c>
      <c r="C26" s="46">
        <v>1</v>
      </c>
      <c r="D26" s="46">
        <v>1</v>
      </c>
      <c r="E26" s="46">
        <v>1</v>
      </c>
      <c r="F26" s="46">
        <v>1</v>
      </c>
      <c r="G26" s="46">
        <v>1</v>
      </c>
      <c r="H26" s="46">
        <v>1</v>
      </c>
      <c r="I26" s="46">
        <v>1</v>
      </c>
    </row>
    <row r="27" spans="1:12" ht="30" customHeight="1" thickBot="1" x14ac:dyDescent="0.3"/>
    <row r="28" spans="1:12" ht="25.5" customHeight="1" x14ac:dyDescent="0.25">
      <c r="A28" s="9" t="s">
        <v>130</v>
      </c>
      <c r="B28" s="10"/>
      <c r="C28" s="10"/>
      <c r="D28" s="11"/>
      <c r="E28" s="12"/>
    </row>
    <row r="29" spans="1:12" ht="30" customHeight="1" x14ac:dyDescent="0.25">
      <c r="A29" s="13" t="s">
        <v>23</v>
      </c>
      <c r="B29" s="14">
        <v>3</v>
      </c>
      <c r="C29" s="14">
        <v>4</v>
      </c>
      <c r="D29" s="14">
        <v>5</v>
      </c>
      <c r="E29" s="15" t="s">
        <v>24</v>
      </c>
    </row>
    <row r="30" spans="1:12" ht="47.25" x14ac:dyDescent="0.25">
      <c r="A30" s="16" t="s">
        <v>25</v>
      </c>
      <c r="B30" s="17">
        <v>36</v>
      </c>
      <c r="C30" s="18">
        <v>87</v>
      </c>
      <c r="D30" s="1">
        <v>16</v>
      </c>
      <c r="E30" s="78">
        <v>139</v>
      </c>
      <c r="K30" s="81">
        <f t="shared" ref="K30:K39" si="4">E30-SUM(B30:D30)</f>
        <v>0</v>
      </c>
      <c r="L30">
        <f t="shared" ref="L30:L39" si="5">COUNTIF(B30:E30,".")</f>
        <v>0</v>
      </c>
    </row>
    <row r="31" spans="1:12" ht="47.25" x14ac:dyDescent="0.25">
      <c r="A31" s="16" t="s">
        <v>26</v>
      </c>
      <c r="B31" s="17">
        <v>53</v>
      </c>
      <c r="C31" s="18">
        <v>96</v>
      </c>
      <c r="D31" s="1">
        <v>14</v>
      </c>
      <c r="E31" s="78">
        <v>163</v>
      </c>
      <c r="K31" s="81">
        <f t="shared" si="4"/>
        <v>0</v>
      </c>
      <c r="L31">
        <f t="shared" si="5"/>
        <v>0</v>
      </c>
    </row>
    <row r="32" spans="1:12" ht="47.25" x14ac:dyDescent="0.25">
      <c r="A32" s="16" t="s">
        <v>27</v>
      </c>
      <c r="B32" s="17">
        <v>23</v>
      </c>
      <c r="C32" s="18">
        <v>36</v>
      </c>
      <c r="D32" s="1">
        <v>7</v>
      </c>
      <c r="E32" s="78">
        <v>66</v>
      </c>
      <c r="K32" s="81">
        <f t="shared" si="4"/>
        <v>0</v>
      </c>
      <c r="L32">
        <f t="shared" si="5"/>
        <v>0</v>
      </c>
    </row>
    <row r="33" spans="1:16" ht="47.25" x14ac:dyDescent="0.25">
      <c r="A33" s="16" t="s">
        <v>28</v>
      </c>
      <c r="B33" s="17">
        <v>10</v>
      </c>
      <c r="C33" s="18" t="s">
        <v>151</v>
      </c>
      <c r="D33" s="1" t="s">
        <v>151</v>
      </c>
      <c r="E33" s="78">
        <v>51</v>
      </c>
      <c r="K33" s="81">
        <f t="shared" si="4"/>
        <v>41</v>
      </c>
      <c r="L33">
        <f t="shared" si="5"/>
        <v>2</v>
      </c>
    </row>
    <row r="34" spans="1:16" ht="31.5" x14ac:dyDescent="0.25">
      <c r="A34" s="16" t="s">
        <v>29</v>
      </c>
      <c r="B34" s="17">
        <v>622</v>
      </c>
      <c r="C34" s="18">
        <v>866</v>
      </c>
      <c r="D34" s="1">
        <v>166</v>
      </c>
      <c r="E34" s="78">
        <v>1654</v>
      </c>
      <c r="K34" s="81">
        <f t="shared" si="4"/>
        <v>0</v>
      </c>
      <c r="L34">
        <f t="shared" si="5"/>
        <v>0</v>
      </c>
    </row>
    <row r="35" spans="1:16" ht="31.5" x14ac:dyDescent="0.25">
      <c r="A35" s="16" t="s">
        <v>30</v>
      </c>
      <c r="B35" s="17">
        <v>84</v>
      </c>
      <c r="C35" s="18">
        <v>109</v>
      </c>
      <c r="D35" s="1">
        <v>24</v>
      </c>
      <c r="E35" s="78">
        <v>217</v>
      </c>
      <c r="K35" s="81">
        <f t="shared" si="4"/>
        <v>0</v>
      </c>
      <c r="L35">
        <f t="shared" si="5"/>
        <v>0</v>
      </c>
    </row>
    <row r="36" spans="1:16" ht="31.5" x14ac:dyDescent="0.25">
      <c r="A36" s="16" t="s">
        <v>31</v>
      </c>
      <c r="B36" s="17" t="s">
        <v>151</v>
      </c>
      <c r="C36" s="18" t="s">
        <v>151</v>
      </c>
      <c r="D36" s="1" t="s">
        <v>151</v>
      </c>
      <c r="E36" s="78" t="s">
        <v>151</v>
      </c>
      <c r="K36" s="81" t="e">
        <f t="shared" si="4"/>
        <v>#VALUE!</v>
      </c>
      <c r="L36">
        <f t="shared" si="5"/>
        <v>4</v>
      </c>
    </row>
    <row r="37" spans="1:16" ht="47.25" x14ac:dyDescent="0.25">
      <c r="A37" s="16" t="s">
        <v>32</v>
      </c>
      <c r="B37" s="17" t="s">
        <v>151</v>
      </c>
      <c r="C37" s="18" t="s">
        <v>151</v>
      </c>
      <c r="D37" s="1" t="s">
        <v>151</v>
      </c>
      <c r="E37" s="78" t="s">
        <v>151</v>
      </c>
      <c r="K37" s="81" t="e">
        <f t="shared" si="4"/>
        <v>#VALUE!</v>
      </c>
      <c r="L37">
        <f t="shared" si="5"/>
        <v>4</v>
      </c>
    </row>
    <row r="38" spans="1:16" ht="47.25" x14ac:dyDescent="0.25">
      <c r="A38" s="16" t="s">
        <v>33</v>
      </c>
      <c r="B38" s="17">
        <v>63</v>
      </c>
      <c r="C38" s="18">
        <v>117</v>
      </c>
      <c r="D38" s="1">
        <v>24</v>
      </c>
      <c r="E38" s="78">
        <v>204</v>
      </c>
      <c r="K38" s="81">
        <f t="shared" si="4"/>
        <v>0</v>
      </c>
      <c r="L38">
        <f t="shared" si="5"/>
        <v>0</v>
      </c>
      <c r="M38" s="81">
        <f>B39-SUM(B30:B38)</f>
        <v>8</v>
      </c>
      <c r="N38" s="81">
        <f>C39-SUM(C30:C38)</f>
        <v>34</v>
      </c>
      <c r="O38" s="81">
        <f>D39-SUM(D30:D38)</f>
        <v>10</v>
      </c>
      <c r="P38" s="81">
        <f>E39-SUM(E30:E38)</f>
        <v>11</v>
      </c>
    </row>
    <row r="39" spans="1:16" ht="16.5" thickBot="1" x14ac:dyDescent="0.3">
      <c r="A39" s="19" t="s">
        <v>34</v>
      </c>
      <c r="B39" s="80">
        <v>899</v>
      </c>
      <c r="C39" s="80">
        <v>1345</v>
      </c>
      <c r="D39" s="80">
        <v>261</v>
      </c>
      <c r="E39" s="80">
        <v>2505</v>
      </c>
      <c r="K39" s="81">
        <f t="shared" si="4"/>
        <v>0</v>
      </c>
      <c r="L39">
        <f t="shared" si="5"/>
        <v>0</v>
      </c>
      <c r="M39">
        <f>COUNTIF(B39:E39,".")</f>
        <v>0</v>
      </c>
      <c r="N39">
        <f>COUNTIF(C39:F39,".")</f>
        <v>0</v>
      </c>
      <c r="O39">
        <f>COUNTIF(D39:K39,".")</f>
        <v>0</v>
      </c>
      <c r="P39">
        <f>COUNTIF(E39:L39,".")</f>
        <v>0</v>
      </c>
    </row>
    <row r="40" spans="1:16" ht="30" customHeight="1" thickBot="1" x14ac:dyDescent="0.3">
      <c r="A40" s="20"/>
      <c r="B40" s="20"/>
      <c r="C40" s="20"/>
      <c r="D40" s="20"/>
      <c r="E40" s="20"/>
    </row>
    <row r="41" spans="1:16" ht="35.25" customHeight="1" x14ac:dyDescent="0.25">
      <c r="A41" s="9" t="s">
        <v>131</v>
      </c>
      <c r="B41" s="10"/>
      <c r="C41" s="10"/>
      <c r="D41" s="11"/>
      <c r="E41" s="12"/>
    </row>
    <row r="42" spans="1:16" ht="30" customHeight="1" x14ac:dyDescent="0.25">
      <c r="A42" s="13" t="s">
        <v>23</v>
      </c>
      <c r="B42" s="14">
        <v>3</v>
      </c>
      <c r="C42" s="14">
        <v>4</v>
      </c>
      <c r="D42" s="14">
        <v>5</v>
      </c>
      <c r="E42" s="15" t="s">
        <v>24</v>
      </c>
    </row>
    <row r="43" spans="1:16" ht="47.25" x14ac:dyDescent="0.25">
      <c r="A43" s="16" t="s">
        <v>25</v>
      </c>
      <c r="B43" s="47">
        <v>4.0044493882091213E-2</v>
      </c>
      <c r="C43" s="47">
        <v>6.4684014869888479E-2</v>
      </c>
      <c r="D43" s="47">
        <v>6.1302681992337162E-2</v>
      </c>
      <c r="E43" s="79">
        <v>5.5489021956087826E-2</v>
      </c>
    </row>
    <row r="44" spans="1:16" ht="47.25" x14ac:dyDescent="0.25">
      <c r="A44" s="16" t="s">
        <v>26</v>
      </c>
      <c r="B44" s="47">
        <v>5.8954393770856504E-2</v>
      </c>
      <c r="C44" s="47">
        <v>7.1375464684014872E-2</v>
      </c>
      <c r="D44" s="47">
        <v>5.3639846743295021E-2</v>
      </c>
      <c r="E44" s="79">
        <v>6.5069860279441116E-2</v>
      </c>
    </row>
    <row r="45" spans="1:16" ht="47.25" x14ac:dyDescent="0.25">
      <c r="A45" s="16" t="s">
        <v>27</v>
      </c>
      <c r="B45" s="47">
        <v>2.5583982202447165E-2</v>
      </c>
      <c r="C45" s="47">
        <v>2.6765799256505577E-2</v>
      </c>
      <c r="D45" s="47">
        <v>2.681992337164751E-2</v>
      </c>
      <c r="E45" s="79">
        <v>2.6347305389221556E-2</v>
      </c>
    </row>
    <row r="46" spans="1:16" ht="47.25" x14ac:dyDescent="0.25">
      <c r="A46" s="16" t="s">
        <v>28</v>
      </c>
      <c r="B46" s="47">
        <v>1.1123470522803115E-2</v>
      </c>
      <c r="C46" s="47" t="s">
        <v>151</v>
      </c>
      <c r="D46" s="47" t="s">
        <v>151</v>
      </c>
      <c r="E46" s="79">
        <v>2.0359281437125749E-2</v>
      </c>
    </row>
    <row r="47" spans="1:16" ht="31.5" x14ac:dyDescent="0.25">
      <c r="A47" s="16" t="s">
        <v>29</v>
      </c>
      <c r="B47" s="47">
        <v>0.69187986651835376</v>
      </c>
      <c r="C47" s="47">
        <v>0.64386617100371746</v>
      </c>
      <c r="D47" s="47">
        <v>0.63601532567049812</v>
      </c>
      <c r="E47" s="79">
        <v>0.66027944111776449</v>
      </c>
    </row>
    <row r="48" spans="1:16" ht="31.5" x14ac:dyDescent="0.25">
      <c r="A48" s="16" t="s">
        <v>30</v>
      </c>
      <c r="B48" s="47">
        <v>9.3437152391546166E-2</v>
      </c>
      <c r="C48" s="47">
        <v>8.1040892193308553E-2</v>
      </c>
      <c r="D48" s="47">
        <v>9.1954022988505746E-2</v>
      </c>
      <c r="E48" s="79">
        <v>8.6626746506986027E-2</v>
      </c>
    </row>
    <row r="49" spans="1:15" ht="31.5" x14ac:dyDescent="0.25">
      <c r="A49" s="16" t="s">
        <v>31</v>
      </c>
      <c r="B49" s="47" t="s">
        <v>151</v>
      </c>
      <c r="C49" s="47" t="s">
        <v>151</v>
      </c>
      <c r="D49" s="47" t="s">
        <v>151</v>
      </c>
      <c r="E49" s="79" t="s">
        <v>151</v>
      </c>
    </row>
    <row r="50" spans="1:15" ht="47.25" x14ac:dyDescent="0.25">
      <c r="A50" s="16" t="s">
        <v>32</v>
      </c>
      <c r="B50" s="47" t="s">
        <v>151</v>
      </c>
      <c r="C50" s="47" t="s">
        <v>151</v>
      </c>
      <c r="D50" s="47" t="s">
        <v>151</v>
      </c>
      <c r="E50" s="79" t="s">
        <v>151</v>
      </c>
    </row>
    <row r="51" spans="1:15" ht="47.25" x14ac:dyDescent="0.25">
      <c r="A51" s="16" t="s">
        <v>33</v>
      </c>
      <c r="B51" s="47">
        <v>7.0077864293659628E-2</v>
      </c>
      <c r="C51" s="47">
        <v>8.6988847583643128E-2</v>
      </c>
      <c r="D51" s="47">
        <v>9.1954022988505746E-2</v>
      </c>
      <c r="E51" s="79">
        <v>8.1437125748502995E-2</v>
      </c>
    </row>
    <row r="52" spans="1:15" ht="16.5" thickBot="1" x14ac:dyDescent="0.3">
      <c r="A52" s="19" t="s">
        <v>34</v>
      </c>
      <c r="B52" s="47">
        <v>1</v>
      </c>
      <c r="C52" s="47">
        <v>1</v>
      </c>
      <c r="D52" s="47">
        <v>1</v>
      </c>
      <c r="E52" s="47">
        <v>1</v>
      </c>
    </row>
    <row r="53" spans="1:15" ht="30" customHeight="1" thickBot="1" x14ac:dyDescent="0.3"/>
    <row r="54" spans="1:15" ht="33.75" customHeight="1" x14ac:dyDescent="0.25">
      <c r="A54" s="113" t="s">
        <v>132</v>
      </c>
      <c r="B54" s="114"/>
      <c r="C54" s="114"/>
      <c r="D54" s="115"/>
    </row>
    <row r="55" spans="1:15" ht="37.5" customHeight="1" x14ac:dyDescent="0.25">
      <c r="A55" s="33" t="s">
        <v>23</v>
      </c>
      <c r="B55" s="32" t="s">
        <v>40</v>
      </c>
      <c r="C55" s="32" t="s">
        <v>39</v>
      </c>
      <c r="D55" s="40" t="s">
        <v>90</v>
      </c>
    </row>
    <row r="56" spans="1:15" ht="45" x14ac:dyDescent="0.25">
      <c r="A56" s="34" t="s">
        <v>25</v>
      </c>
      <c r="B56" s="53">
        <v>37</v>
      </c>
      <c r="C56" s="53">
        <v>102</v>
      </c>
      <c r="D56" s="54">
        <v>139</v>
      </c>
      <c r="K56" s="81">
        <f>D56-SUM(B56:C56)</f>
        <v>0</v>
      </c>
      <c r="L56">
        <f>COUNTIF(B56:D56,".")</f>
        <v>0</v>
      </c>
    </row>
    <row r="57" spans="1:15" ht="30" x14ac:dyDescent="0.25">
      <c r="A57" s="34" t="s">
        <v>26</v>
      </c>
      <c r="B57" s="53">
        <v>58</v>
      </c>
      <c r="C57" s="53">
        <v>105</v>
      </c>
      <c r="D57" s="54">
        <v>163</v>
      </c>
      <c r="K57" s="81">
        <f t="shared" ref="K57:K65" si="6">D57-SUM(B57:C57)</f>
        <v>0</v>
      </c>
      <c r="L57">
        <f t="shared" ref="L57:L65" si="7">COUNTIF(B57:D57,".")</f>
        <v>0</v>
      </c>
    </row>
    <row r="58" spans="1:15" ht="45" x14ac:dyDescent="0.25">
      <c r="A58" s="34" t="s">
        <v>27</v>
      </c>
      <c r="B58" s="53">
        <v>23</v>
      </c>
      <c r="C58" s="53">
        <v>43</v>
      </c>
      <c r="D58" s="54">
        <v>66</v>
      </c>
      <c r="K58" s="81">
        <f t="shared" si="6"/>
        <v>0</v>
      </c>
      <c r="L58">
        <f t="shared" si="7"/>
        <v>0</v>
      </c>
    </row>
    <row r="59" spans="1:15" ht="30" x14ac:dyDescent="0.25">
      <c r="A59" s="34" t="s">
        <v>28</v>
      </c>
      <c r="B59" s="53">
        <v>17</v>
      </c>
      <c r="C59" s="53">
        <v>34</v>
      </c>
      <c r="D59" s="54">
        <v>51</v>
      </c>
      <c r="K59" s="81">
        <f t="shared" si="6"/>
        <v>0</v>
      </c>
      <c r="L59">
        <f t="shared" si="7"/>
        <v>0</v>
      </c>
    </row>
    <row r="60" spans="1:15" ht="30" x14ac:dyDescent="0.25">
      <c r="A60" s="34" t="s">
        <v>29</v>
      </c>
      <c r="B60" s="53">
        <v>463</v>
      </c>
      <c r="C60" s="53">
        <v>1191</v>
      </c>
      <c r="D60" s="54">
        <v>1654</v>
      </c>
      <c r="K60" s="81">
        <f t="shared" si="6"/>
        <v>0</v>
      </c>
      <c r="L60">
        <f t="shared" si="7"/>
        <v>0</v>
      </c>
    </row>
    <row r="61" spans="1:15" ht="30" x14ac:dyDescent="0.25">
      <c r="A61" s="34" t="s">
        <v>30</v>
      </c>
      <c r="B61" s="53">
        <v>73</v>
      </c>
      <c r="C61" s="53">
        <v>144</v>
      </c>
      <c r="D61" s="54">
        <v>217</v>
      </c>
      <c r="K61" s="81">
        <f t="shared" si="6"/>
        <v>0</v>
      </c>
      <c r="L61">
        <f t="shared" si="7"/>
        <v>0</v>
      </c>
    </row>
    <row r="62" spans="1:15" ht="30" x14ac:dyDescent="0.25">
      <c r="A62" s="34" t="s">
        <v>31</v>
      </c>
      <c r="B62" s="53" t="s">
        <v>151</v>
      </c>
      <c r="C62" s="53" t="s">
        <v>151</v>
      </c>
      <c r="D62" s="54" t="s">
        <v>151</v>
      </c>
      <c r="K62" s="81" t="e">
        <f t="shared" si="6"/>
        <v>#VALUE!</v>
      </c>
      <c r="L62">
        <f t="shared" si="7"/>
        <v>3</v>
      </c>
    </row>
    <row r="63" spans="1:15" ht="30" x14ac:dyDescent="0.25">
      <c r="A63" s="34" t="s">
        <v>32</v>
      </c>
      <c r="B63" s="53" t="s">
        <v>151</v>
      </c>
      <c r="C63" s="53" t="s">
        <v>151</v>
      </c>
      <c r="D63" s="54" t="s">
        <v>151</v>
      </c>
      <c r="K63" s="81" t="e">
        <f t="shared" si="6"/>
        <v>#VALUE!</v>
      </c>
      <c r="L63">
        <f t="shared" si="7"/>
        <v>3</v>
      </c>
    </row>
    <row r="64" spans="1:15" ht="45" x14ac:dyDescent="0.25">
      <c r="A64" s="34" t="s">
        <v>33</v>
      </c>
      <c r="B64" s="53">
        <v>64</v>
      </c>
      <c r="C64" s="53">
        <v>140</v>
      </c>
      <c r="D64" s="54">
        <v>204</v>
      </c>
      <c r="K64" s="81">
        <f t="shared" si="6"/>
        <v>0</v>
      </c>
      <c r="L64">
        <f t="shared" si="7"/>
        <v>0</v>
      </c>
      <c r="M64" s="81">
        <f>B65-SUM(B56:B64)</f>
        <v>6</v>
      </c>
      <c r="N64" s="81">
        <f t="shared" ref="N64:O64" si="8">C65-SUM(C56:C64)</f>
        <v>5</v>
      </c>
      <c r="O64" s="81">
        <f t="shared" si="8"/>
        <v>11</v>
      </c>
    </row>
    <row r="65" spans="1:15" ht="15.75" thickBot="1" x14ac:dyDescent="0.3">
      <c r="A65" s="35" t="s">
        <v>34</v>
      </c>
      <c r="B65" s="55">
        <v>741</v>
      </c>
      <c r="C65" s="55">
        <v>1764</v>
      </c>
      <c r="D65" s="55">
        <v>2505</v>
      </c>
      <c r="K65" s="81">
        <f t="shared" si="6"/>
        <v>0</v>
      </c>
      <c r="L65">
        <f t="shared" si="7"/>
        <v>0</v>
      </c>
      <c r="M65">
        <f>COUNTIF(B56:B65,".")</f>
        <v>2</v>
      </c>
      <c r="N65">
        <f t="shared" ref="N65:O65" si="9">COUNTIF(C56:C65,".")</f>
        <v>2</v>
      </c>
      <c r="O65">
        <f t="shared" si="9"/>
        <v>2</v>
      </c>
    </row>
    <row r="66" spans="1:15" ht="30" customHeight="1" thickBot="1" x14ac:dyDescent="0.3"/>
    <row r="67" spans="1:15" ht="31.5" customHeight="1" x14ac:dyDescent="0.25">
      <c r="A67" s="113" t="s">
        <v>133</v>
      </c>
      <c r="B67" s="114"/>
      <c r="C67" s="114"/>
      <c r="D67" s="115"/>
    </row>
    <row r="68" spans="1:15" ht="42.75" customHeight="1" x14ac:dyDescent="0.25">
      <c r="A68" s="33" t="s">
        <v>23</v>
      </c>
      <c r="B68" s="32" t="s">
        <v>40</v>
      </c>
      <c r="C68" s="32" t="s">
        <v>39</v>
      </c>
      <c r="D68" s="40" t="s">
        <v>90</v>
      </c>
    </row>
    <row r="69" spans="1:15" ht="45" x14ac:dyDescent="0.25">
      <c r="A69" s="34" t="s">
        <v>25</v>
      </c>
      <c r="B69" s="44">
        <v>4.9932523616734142E-2</v>
      </c>
      <c r="C69" s="44">
        <v>5.7823129251700682E-2</v>
      </c>
      <c r="D69" s="45">
        <v>5.5489021956087826E-2</v>
      </c>
    </row>
    <row r="70" spans="1:15" ht="30" x14ac:dyDescent="0.25">
      <c r="A70" s="34" t="s">
        <v>26</v>
      </c>
      <c r="B70" s="44">
        <v>7.8272604588394065E-2</v>
      </c>
      <c r="C70" s="44">
        <v>5.9523809523809521E-2</v>
      </c>
      <c r="D70" s="45">
        <v>6.5069860279441116E-2</v>
      </c>
    </row>
    <row r="71" spans="1:15" ht="45" x14ac:dyDescent="0.25">
      <c r="A71" s="34" t="s">
        <v>27</v>
      </c>
      <c r="B71" s="44">
        <v>3.1039136302294199E-2</v>
      </c>
      <c r="C71" s="44">
        <v>2.4376417233560092E-2</v>
      </c>
      <c r="D71" s="45">
        <v>2.6347305389221556E-2</v>
      </c>
    </row>
    <row r="72" spans="1:15" ht="30" x14ac:dyDescent="0.25">
      <c r="A72" s="34" t="s">
        <v>28</v>
      </c>
      <c r="B72" s="44">
        <v>2.2941970310391364E-2</v>
      </c>
      <c r="C72" s="44">
        <v>1.927437641723356E-2</v>
      </c>
      <c r="D72" s="45">
        <v>2.0359281437125749E-2</v>
      </c>
    </row>
    <row r="73" spans="1:15" ht="30" x14ac:dyDescent="0.25">
      <c r="A73" s="34" t="s">
        <v>29</v>
      </c>
      <c r="B73" s="44">
        <v>0.62483130904183537</v>
      </c>
      <c r="C73" s="44">
        <v>0.67517006802721091</v>
      </c>
      <c r="D73" s="45">
        <v>0.66027944111776449</v>
      </c>
    </row>
    <row r="74" spans="1:15" ht="30" x14ac:dyDescent="0.25">
      <c r="A74" s="34" t="s">
        <v>30</v>
      </c>
      <c r="B74" s="44">
        <v>9.8515519568151147E-2</v>
      </c>
      <c r="C74" s="44">
        <v>8.1632653061224483E-2</v>
      </c>
      <c r="D74" s="45">
        <v>8.6626746506986027E-2</v>
      </c>
    </row>
    <row r="75" spans="1:15" ht="30" x14ac:dyDescent="0.25">
      <c r="A75" s="34" t="s">
        <v>31</v>
      </c>
      <c r="B75" s="44" t="s">
        <v>151</v>
      </c>
      <c r="C75" s="44" t="s">
        <v>151</v>
      </c>
      <c r="D75" s="45" t="s">
        <v>151</v>
      </c>
    </row>
    <row r="76" spans="1:15" ht="30" x14ac:dyDescent="0.25">
      <c r="A76" s="34" t="s">
        <v>32</v>
      </c>
      <c r="B76" s="44" t="s">
        <v>151</v>
      </c>
      <c r="C76" s="44" t="s">
        <v>151</v>
      </c>
      <c r="D76" s="45" t="s">
        <v>151</v>
      </c>
    </row>
    <row r="77" spans="1:15" ht="45" x14ac:dyDescent="0.25">
      <c r="A77" s="34" t="s">
        <v>33</v>
      </c>
      <c r="B77" s="44">
        <v>8.6369770580296892E-2</v>
      </c>
      <c r="C77" s="44">
        <v>7.9365079365079361E-2</v>
      </c>
      <c r="D77" s="45">
        <v>8.1437125748502995E-2</v>
      </c>
    </row>
    <row r="78" spans="1:15" ht="15.75" thickBot="1" x14ac:dyDescent="0.3">
      <c r="A78" s="35" t="s">
        <v>34</v>
      </c>
      <c r="B78" s="46">
        <v>1</v>
      </c>
      <c r="C78" s="46">
        <v>1</v>
      </c>
      <c r="D78" s="46">
        <v>1</v>
      </c>
    </row>
    <row r="79" spans="1:15" ht="30" customHeight="1" thickBot="1" x14ac:dyDescent="0.3"/>
    <row r="80" spans="1:15" ht="27.75" customHeight="1" x14ac:dyDescent="0.25">
      <c r="A80" s="113" t="s">
        <v>134</v>
      </c>
      <c r="B80" s="114"/>
      <c r="C80" s="114"/>
      <c r="D80" s="115"/>
    </row>
    <row r="81" spans="1:6" ht="47.25" x14ac:dyDescent="0.25">
      <c r="A81" s="33" t="s">
        <v>23</v>
      </c>
      <c r="B81" s="23" t="s">
        <v>91</v>
      </c>
      <c r="C81" s="23" t="s">
        <v>92</v>
      </c>
      <c r="D81" s="40" t="s">
        <v>90</v>
      </c>
    </row>
    <row r="82" spans="1:6" ht="45" x14ac:dyDescent="0.25">
      <c r="A82" s="34" t="s">
        <v>25</v>
      </c>
      <c r="B82" s="62" t="s">
        <v>95</v>
      </c>
      <c r="C82" s="53">
        <v>139</v>
      </c>
      <c r="D82" s="54">
        <v>139</v>
      </c>
      <c r="F82" s="81"/>
    </row>
    <row r="83" spans="1:6" ht="30" x14ac:dyDescent="0.25">
      <c r="A83" s="34" t="s">
        <v>26</v>
      </c>
      <c r="B83" s="62" t="s">
        <v>95</v>
      </c>
      <c r="C83" s="53">
        <v>163</v>
      </c>
      <c r="D83" s="54">
        <v>163</v>
      </c>
    </row>
    <row r="84" spans="1:6" ht="45" x14ac:dyDescent="0.25">
      <c r="A84" s="34" t="s">
        <v>27</v>
      </c>
      <c r="B84" s="62" t="s">
        <v>95</v>
      </c>
      <c r="C84" s="53">
        <v>66</v>
      </c>
      <c r="D84" s="54">
        <v>66</v>
      </c>
    </row>
    <row r="85" spans="1:6" ht="30" x14ac:dyDescent="0.25">
      <c r="A85" s="34" t="s">
        <v>28</v>
      </c>
      <c r="B85" s="62" t="s">
        <v>95</v>
      </c>
      <c r="C85" s="53">
        <v>51</v>
      </c>
      <c r="D85" s="54">
        <v>51</v>
      </c>
    </row>
    <row r="86" spans="1:6" ht="30" x14ac:dyDescent="0.25">
      <c r="A86" s="34" t="s">
        <v>29</v>
      </c>
      <c r="B86" s="62" t="s">
        <v>95</v>
      </c>
      <c r="C86" s="53">
        <v>1654</v>
      </c>
      <c r="D86" s="54">
        <v>1654</v>
      </c>
    </row>
    <row r="87" spans="1:6" ht="30" x14ac:dyDescent="0.25">
      <c r="A87" s="34" t="s">
        <v>30</v>
      </c>
      <c r="B87" s="62" t="s">
        <v>95</v>
      </c>
      <c r="C87" s="53">
        <v>217</v>
      </c>
      <c r="D87" s="54">
        <v>217</v>
      </c>
    </row>
    <row r="88" spans="1:6" ht="30" x14ac:dyDescent="0.25">
      <c r="A88" s="34" t="s">
        <v>31</v>
      </c>
      <c r="B88" s="62" t="s">
        <v>95</v>
      </c>
      <c r="C88" s="53" t="s">
        <v>151</v>
      </c>
      <c r="D88" s="54" t="s">
        <v>151</v>
      </c>
    </row>
    <row r="89" spans="1:6" ht="30" x14ac:dyDescent="0.25">
      <c r="A89" s="34" t="s">
        <v>32</v>
      </c>
      <c r="B89" s="62" t="s">
        <v>95</v>
      </c>
      <c r="C89" s="53" t="s">
        <v>151</v>
      </c>
      <c r="D89" s="54" t="s">
        <v>151</v>
      </c>
    </row>
    <row r="90" spans="1:6" ht="45" x14ac:dyDescent="0.25">
      <c r="A90" s="34" t="s">
        <v>33</v>
      </c>
      <c r="B90" s="62" t="s">
        <v>95</v>
      </c>
      <c r="C90" s="53">
        <v>204</v>
      </c>
      <c r="D90" s="54">
        <v>204</v>
      </c>
    </row>
    <row r="91" spans="1:6" ht="15.75" thickBot="1" x14ac:dyDescent="0.3">
      <c r="A91" s="35" t="s">
        <v>34</v>
      </c>
      <c r="B91" s="62" t="s">
        <v>95</v>
      </c>
      <c r="C91" s="55">
        <v>2505</v>
      </c>
      <c r="D91" s="55">
        <v>2505</v>
      </c>
    </row>
    <row r="92" spans="1:6" ht="30" customHeight="1" thickBot="1" x14ac:dyDescent="0.3"/>
    <row r="93" spans="1:6" ht="29.25" customHeight="1" x14ac:dyDescent="0.25">
      <c r="A93" s="113" t="s">
        <v>135</v>
      </c>
      <c r="B93" s="114"/>
      <c r="C93" s="114"/>
      <c r="D93" s="115"/>
    </row>
    <row r="94" spans="1:6" ht="47.25" x14ac:dyDescent="0.25">
      <c r="A94" s="33" t="s">
        <v>23</v>
      </c>
      <c r="B94" s="23" t="s">
        <v>91</v>
      </c>
      <c r="C94" s="23" t="s">
        <v>92</v>
      </c>
      <c r="D94" s="40" t="s">
        <v>90</v>
      </c>
    </row>
    <row r="95" spans="1:6" ht="45" x14ac:dyDescent="0.25">
      <c r="A95" s="34" t="s">
        <v>25</v>
      </c>
      <c r="B95" s="44">
        <v>0</v>
      </c>
      <c r="C95" s="44">
        <v>5.5489021956087826E-2</v>
      </c>
      <c r="D95" s="45">
        <v>5.5489021956087826E-2</v>
      </c>
    </row>
    <row r="96" spans="1:6" ht="30" x14ac:dyDescent="0.25">
      <c r="A96" s="34" t="s">
        <v>26</v>
      </c>
      <c r="B96" s="44">
        <v>0</v>
      </c>
      <c r="C96" s="44">
        <v>6.5069860279441116E-2</v>
      </c>
      <c r="D96" s="45">
        <v>6.5069860279441116E-2</v>
      </c>
    </row>
    <row r="97" spans="1:4" ht="45" x14ac:dyDescent="0.25">
      <c r="A97" s="34" t="s">
        <v>27</v>
      </c>
      <c r="B97" s="44">
        <v>0</v>
      </c>
      <c r="C97" s="44">
        <v>2.6347305389221556E-2</v>
      </c>
      <c r="D97" s="45">
        <v>2.6347305389221556E-2</v>
      </c>
    </row>
    <row r="98" spans="1:4" ht="30" x14ac:dyDescent="0.25">
      <c r="A98" s="34" t="s">
        <v>28</v>
      </c>
      <c r="B98" s="44">
        <v>0</v>
      </c>
      <c r="C98" s="44">
        <v>2.0359281437125749E-2</v>
      </c>
      <c r="D98" s="45">
        <v>2.0359281437125749E-2</v>
      </c>
    </row>
    <row r="99" spans="1:4" ht="30" x14ac:dyDescent="0.25">
      <c r="A99" s="34" t="s">
        <v>29</v>
      </c>
      <c r="B99" s="44">
        <v>0</v>
      </c>
      <c r="C99" s="44">
        <v>0.66027944111776449</v>
      </c>
      <c r="D99" s="45">
        <v>0.66027944111776449</v>
      </c>
    </row>
    <row r="100" spans="1:4" ht="30" x14ac:dyDescent="0.25">
      <c r="A100" s="34" t="s">
        <v>30</v>
      </c>
      <c r="B100" s="44">
        <v>0</v>
      </c>
      <c r="C100" s="44">
        <v>8.6626746506986027E-2</v>
      </c>
      <c r="D100" s="45">
        <v>8.6626746506986027E-2</v>
      </c>
    </row>
    <row r="101" spans="1:4" ht="30" x14ac:dyDescent="0.25">
      <c r="A101" s="34" t="s">
        <v>31</v>
      </c>
      <c r="B101" s="44">
        <v>0</v>
      </c>
      <c r="C101" s="44" t="s">
        <v>151</v>
      </c>
      <c r="D101" s="45" t="s">
        <v>151</v>
      </c>
    </row>
    <row r="102" spans="1:4" ht="30" x14ac:dyDescent="0.25">
      <c r="A102" s="34" t="s">
        <v>32</v>
      </c>
      <c r="B102" s="44">
        <v>0</v>
      </c>
      <c r="C102" s="44" t="s">
        <v>151</v>
      </c>
      <c r="D102" s="45" t="s">
        <v>151</v>
      </c>
    </row>
    <row r="103" spans="1:4" ht="45" x14ac:dyDescent="0.25">
      <c r="A103" s="34" t="s">
        <v>33</v>
      </c>
      <c r="B103" s="44">
        <v>0</v>
      </c>
      <c r="C103" s="44">
        <v>8.1437125748502995E-2</v>
      </c>
      <c r="D103" s="45">
        <v>8.1437125748502995E-2</v>
      </c>
    </row>
    <row r="104" spans="1:4" ht="15.75" thickBot="1" x14ac:dyDescent="0.3">
      <c r="A104" s="35" t="s">
        <v>34</v>
      </c>
      <c r="B104" s="46">
        <v>0</v>
      </c>
      <c r="C104" s="46">
        <v>1</v>
      </c>
      <c r="D104" s="46">
        <v>1</v>
      </c>
    </row>
  </sheetData>
  <mergeCells count="7">
    <mergeCell ref="A1:I1"/>
    <mergeCell ref="A93:D93"/>
    <mergeCell ref="A2:I2"/>
    <mergeCell ref="A15:I15"/>
    <mergeCell ref="A54:D54"/>
    <mergeCell ref="A67:D67"/>
    <mergeCell ref="A80:D80"/>
  </mergeCells>
  <conditionalFormatting sqref="B4:I13">
    <cfRule type="cellIs" dxfId="5" priority="1" operator="lessThan">
      <formula>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B3A32-8473-4087-9F37-83BB8CAE2AAB}">
  <sheetPr>
    <tabColor theme="9"/>
  </sheetPr>
  <dimension ref="A1:AN136"/>
  <sheetViews>
    <sheetView workbookViewId="0">
      <selection activeCell="A121" sqref="A121:D121"/>
    </sheetView>
  </sheetViews>
  <sheetFormatPr defaultColWidth="0" defaultRowHeight="15" zeroHeight="1" x14ac:dyDescent="0.25"/>
  <cols>
    <col min="1" max="1" width="30.42578125" customWidth="1"/>
    <col min="2" max="3" width="9.140625" customWidth="1"/>
    <col min="4" max="4" width="11.42578125" customWidth="1"/>
    <col min="5" max="8" width="9.140625" customWidth="1"/>
    <col min="9" max="9" width="10.85546875" customWidth="1"/>
    <col min="10" max="18" width="9.140625" customWidth="1"/>
    <col min="19" max="19" width="10.28515625" customWidth="1"/>
    <col min="20" max="16384" width="9.140625" hidden="1"/>
  </cols>
  <sheetData>
    <row r="1" spans="1:30" ht="43.5" customHeight="1" thickBot="1" x14ac:dyDescent="0.3">
      <c r="A1" s="119" t="s">
        <v>148</v>
      </c>
      <c r="B1" s="119"/>
      <c r="C1" s="119"/>
      <c r="D1" s="119"/>
      <c r="E1" s="119"/>
      <c r="F1" s="119"/>
      <c r="G1" s="119"/>
      <c r="H1" s="119"/>
      <c r="I1" s="119"/>
      <c r="J1" s="119"/>
      <c r="K1" s="119"/>
      <c r="L1" s="119"/>
      <c r="M1" s="119"/>
      <c r="N1" s="119"/>
      <c r="O1" s="119"/>
      <c r="P1" s="119"/>
      <c r="Q1" s="119"/>
      <c r="R1" s="119"/>
      <c r="S1" s="119"/>
    </row>
    <row r="2" spans="1:30" ht="33.75" customHeight="1" x14ac:dyDescent="0.25">
      <c r="A2" s="113" t="s">
        <v>116</v>
      </c>
      <c r="B2" s="120"/>
      <c r="C2" s="120"/>
      <c r="D2" s="120"/>
      <c r="E2" s="120"/>
      <c r="F2" s="120"/>
      <c r="G2" s="120"/>
      <c r="H2" s="120"/>
      <c r="I2" s="121"/>
    </row>
    <row r="3" spans="1:30" ht="75" x14ac:dyDescent="0.25">
      <c r="A3" s="3" t="s">
        <v>21</v>
      </c>
      <c r="B3" s="42" t="s">
        <v>14</v>
      </c>
      <c r="C3" s="42" t="s">
        <v>15</v>
      </c>
      <c r="D3" s="42" t="s">
        <v>16</v>
      </c>
      <c r="E3" s="42" t="s">
        <v>13</v>
      </c>
      <c r="F3" s="42" t="s">
        <v>19</v>
      </c>
      <c r="G3" s="42" t="s">
        <v>17</v>
      </c>
      <c r="H3" s="42" t="s">
        <v>18</v>
      </c>
      <c r="I3" s="40" t="s">
        <v>20</v>
      </c>
    </row>
    <row r="4" spans="1:30" x14ac:dyDescent="0.25">
      <c r="A4" s="5" t="s">
        <v>0</v>
      </c>
      <c r="B4" s="53">
        <v>66</v>
      </c>
      <c r="C4" s="53">
        <v>50</v>
      </c>
      <c r="D4" s="53">
        <v>49</v>
      </c>
      <c r="E4" s="53">
        <v>819</v>
      </c>
      <c r="F4" s="53">
        <v>186</v>
      </c>
      <c r="G4" s="53">
        <v>15</v>
      </c>
      <c r="H4" s="53">
        <v>3305</v>
      </c>
      <c r="I4" s="54">
        <v>4490</v>
      </c>
      <c r="U4" s="81">
        <f t="shared" ref="U4:U17" si="0">I4-SUM(B4:H4)</f>
        <v>0</v>
      </c>
      <c r="V4">
        <f t="shared" ref="V4:V17" si="1">COUNTIF(B4:I4,".")</f>
        <v>0</v>
      </c>
    </row>
    <row r="5" spans="1:30" x14ac:dyDescent="0.25">
      <c r="A5" s="5" t="s">
        <v>2</v>
      </c>
      <c r="B5" s="53" t="s">
        <v>151</v>
      </c>
      <c r="C5" s="53" t="s">
        <v>151</v>
      </c>
      <c r="D5" s="53" t="s">
        <v>151</v>
      </c>
      <c r="E5" s="53" t="s">
        <v>151</v>
      </c>
      <c r="F5" s="53" t="s">
        <v>151</v>
      </c>
      <c r="G5" s="53" t="s">
        <v>151</v>
      </c>
      <c r="H5" s="53">
        <v>6</v>
      </c>
      <c r="I5" s="54">
        <v>12</v>
      </c>
      <c r="U5" s="81">
        <f t="shared" si="0"/>
        <v>6</v>
      </c>
      <c r="V5">
        <f t="shared" si="1"/>
        <v>6</v>
      </c>
    </row>
    <row r="6" spans="1:30" x14ac:dyDescent="0.25">
      <c r="A6" s="5" t="s">
        <v>3</v>
      </c>
      <c r="B6" s="53">
        <v>77</v>
      </c>
      <c r="C6" s="53">
        <v>18</v>
      </c>
      <c r="D6" s="53">
        <v>36</v>
      </c>
      <c r="E6" s="53">
        <v>777</v>
      </c>
      <c r="F6" s="53">
        <v>98</v>
      </c>
      <c r="G6" s="53">
        <v>16</v>
      </c>
      <c r="H6" s="53">
        <v>1847</v>
      </c>
      <c r="I6" s="54">
        <v>2869</v>
      </c>
      <c r="U6" s="81">
        <f t="shared" si="0"/>
        <v>0</v>
      </c>
      <c r="V6">
        <f t="shared" si="1"/>
        <v>0</v>
      </c>
    </row>
    <row r="7" spans="1:30" x14ac:dyDescent="0.25">
      <c r="A7" s="5" t="s">
        <v>4</v>
      </c>
      <c r="B7" s="53">
        <v>27</v>
      </c>
      <c r="C7" s="53" t="s">
        <v>151</v>
      </c>
      <c r="D7" s="53">
        <v>23</v>
      </c>
      <c r="E7" s="53">
        <v>193</v>
      </c>
      <c r="F7" s="53">
        <v>71</v>
      </c>
      <c r="G7" s="53" t="s">
        <v>151</v>
      </c>
      <c r="H7" s="53">
        <v>961</v>
      </c>
      <c r="I7" s="54">
        <v>1282</v>
      </c>
      <c r="U7" s="81">
        <f t="shared" si="0"/>
        <v>7</v>
      </c>
      <c r="V7">
        <f t="shared" si="1"/>
        <v>2</v>
      </c>
    </row>
    <row r="8" spans="1:30" x14ac:dyDescent="0.25">
      <c r="A8" s="5" t="s">
        <v>1</v>
      </c>
      <c r="B8" s="53">
        <v>5</v>
      </c>
      <c r="C8" s="53">
        <v>7</v>
      </c>
      <c r="D8" s="53" t="s">
        <v>151</v>
      </c>
      <c r="E8" s="53">
        <v>94</v>
      </c>
      <c r="F8" s="53">
        <v>7</v>
      </c>
      <c r="G8" s="53" t="s">
        <v>151</v>
      </c>
      <c r="H8" s="53">
        <v>190</v>
      </c>
      <c r="I8" s="54">
        <v>308</v>
      </c>
      <c r="U8" s="81">
        <f t="shared" si="0"/>
        <v>5</v>
      </c>
      <c r="V8">
        <f t="shared" si="1"/>
        <v>2</v>
      </c>
    </row>
    <row r="9" spans="1:30" x14ac:dyDescent="0.25">
      <c r="A9" s="5" t="s">
        <v>5</v>
      </c>
      <c r="B9" s="53">
        <v>46</v>
      </c>
      <c r="C9" s="53">
        <v>26</v>
      </c>
      <c r="D9" s="53">
        <v>44</v>
      </c>
      <c r="E9" s="53">
        <v>640</v>
      </c>
      <c r="F9" s="53">
        <v>76</v>
      </c>
      <c r="G9" s="53">
        <v>9</v>
      </c>
      <c r="H9" s="53">
        <v>1185</v>
      </c>
      <c r="I9" s="54">
        <v>2026</v>
      </c>
      <c r="U9" s="81">
        <f t="shared" si="0"/>
        <v>0</v>
      </c>
      <c r="V9">
        <f t="shared" si="1"/>
        <v>0</v>
      </c>
    </row>
    <row r="10" spans="1:30" x14ac:dyDescent="0.25">
      <c r="A10" s="5" t="s">
        <v>6</v>
      </c>
      <c r="B10" s="53">
        <v>14</v>
      </c>
      <c r="C10" s="53">
        <v>14</v>
      </c>
      <c r="D10" s="53">
        <v>22</v>
      </c>
      <c r="E10" s="53" t="s">
        <v>151</v>
      </c>
      <c r="F10" s="53">
        <v>28</v>
      </c>
      <c r="G10" s="53" t="s">
        <v>151</v>
      </c>
      <c r="H10" s="53">
        <v>602</v>
      </c>
      <c r="I10" s="54">
        <v>840</v>
      </c>
      <c r="U10" s="81">
        <f t="shared" si="0"/>
        <v>160</v>
      </c>
      <c r="V10">
        <f t="shared" si="1"/>
        <v>2</v>
      </c>
    </row>
    <row r="11" spans="1:30" x14ac:dyDescent="0.25">
      <c r="A11" s="5" t="s">
        <v>8</v>
      </c>
      <c r="B11" s="53">
        <v>145</v>
      </c>
      <c r="C11" s="53">
        <v>45</v>
      </c>
      <c r="D11" s="53">
        <v>142</v>
      </c>
      <c r="E11" s="53">
        <v>1717</v>
      </c>
      <c r="F11" s="53">
        <v>366</v>
      </c>
      <c r="G11" s="53">
        <v>25</v>
      </c>
      <c r="H11" s="53">
        <v>6994</v>
      </c>
      <c r="I11" s="54">
        <v>9434</v>
      </c>
      <c r="U11" s="81">
        <f t="shared" si="0"/>
        <v>0</v>
      </c>
      <c r="V11">
        <f t="shared" si="1"/>
        <v>0</v>
      </c>
    </row>
    <row r="12" spans="1:30" x14ac:dyDescent="0.25">
      <c r="A12" s="5" t="s">
        <v>7</v>
      </c>
      <c r="B12" s="53" t="s">
        <v>151</v>
      </c>
      <c r="C12" s="53" t="s">
        <v>151</v>
      </c>
      <c r="D12" s="53" t="s">
        <v>151</v>
      </c>
      <c r="E12" s="53">
        <v>16</v>
      </c>
      <c r="F12" s="53" t="s">
        <v>151</v>
      </c>
      <c r="G12" s="53" t="s">
        <v>151</v>
      </c>
      <c r="H12" s="53">
        <v>59</v>
      </c>
      <c r="I12" s="54">
        <v>83</v>
      </c>
      <c r="U12" s="81">
        <f t="shared" si="0"/>
        <v>8</v>
      </c>
      <c r="V12">
        <f t="shared" si="1"/>
        <v>5</v>
      </c>
    </row>
    <row r="13" spans="1:30" x14ac:dyDescent="0.25">
      <c r="A13" s="5" t="s">
        <v>9</v>
      </c>
      <c r="B13" s="53">
        <v>131</v>
      </c>
      <c r="C13" s="53">
        <v>36</v>
      </c>
      <c r="D13" s="53">
        <v>137</v>
      </c>
      <c r="E13" s="53">
        <v>2221</v>
      </c>
      <c r="F13" s="53">
        <v>224</v>
      </c>
      <c r="G13" s="53">
        <v>25</v>
      </c>
      <c r="H13" s="53">
        <v>4667</v>
      </c>
      <c r="I13" s="54">
        <v>7441</v>
      </c>
      <c r="U13" s="81">
        <f t="shared" si="0"/>
        <v>0</v>
      </c>
      <c r="V13">
        <f t="shared" si="1"/>
        <v>0</v>
      </c>
    </row>
    <row r="14" spans="1:30" x14ac:dyDescent="0.25">
      <c r="A14" s="5" t="s">
        <v>10</v>
      </c>
      <c r="B14" s="53">
        <v>174</v>
      </c>
      <c r="C14" s="53">
        <v>45</v>
      </c>
      <c r="D14" s="53">
        <v>57</v>
      </c>
      <c r="E14" s="53">
        <v>1910</v>
      </c>
      <c r="F14" s="53">
        <v>295</v>
      </c>
      <c r="G14" s="53">
        <v>30</v>
      </c>
      <c r="H14" s="53">
        <v>5800</v>
      </c>
      <c r="I14" s="54">
        <v>8311</v>
      </c>
      <c r="U14" s="81">
        <f t="shared" si="0"/>
        <v>0</v>
      </c>
      <c r="V14">
        <f t="shared" si="1"/>
        <v>0</v>
      </c>
    </row>
    <row r="15" spans="1:30" x14ac:dyDescent="0.25">
      <c r="A15" s="5" t="s">
        <v>11</v>
      </c>
      <c r="B15" s="53" t="s">
        <v>151</v>
      </c>
      <c r="C15" s="53" t="s">
        <v>151</v>
      </c>
      <c r="D15" s="53" t="s">
        <v>151</v>
      </c>
      <c r="E15" s="53">
        <v>29</v>
      </c>
      <c r="F15" s="53" t="s">
        <v>151</v>
      </c>
      <c r="G15" s="53" t="s">
        <v>151</v>
      </c>
      <c r="H15" s="53">
        <v>62</v>
      </c>
      <c r="I15" s="54">
        <v>99</v>
      </c>
      <c r="U15" s="81">
        <f t="shared" si="0"/>
        <v>8</v>
      </c>
      <c r="V15">
        <f t="shared" si="1"/>
        <v>5</v>
      </c>
    </row>
    <row r="16" spans="1:30" x14ac:dyDescent="0.25">
      <c r="A16" s="5" t="s">
        <v>12</v>
      </c>
      <c r="B16" s="53" t="s">
        <v>151</v>
      </c>
      <c r="C16" s="53" t="s">
        <v>151</v>
      </c>
      <c r="D16" s="53" t="s">
        <v>151</v>
      </c>
      <c r="E16" s="53">
        <v>13</v>
      </c>
      <c r="F16" s="53" t="s">
        <v>151</v>
      </c>
      <c r="G16" s="53" t="s">
        <v>151</v>
      </c>
      <c r="H16" s="53">
        <v>89</v>
      </c>
      <c r="I16" s="54">
        <v>113</v>
      </c>
      <c r="U16" s="81">
        <f t="shared" si="0"/>
        <v>11</v>
      </c>
      <c r="V16">
        <f t="shared" si="1"/>
        <v>5</v>
      </c>
      <c r="W16" s="81">
        <f t="shared" ref="W16:AD16" si="2">B17-SUM(B4:B16)</f>
        <v>6</v>
      </c>
      <c r="X16" s="81">
        <f t="shared" si="2"/>
        <v>6</v>
      </c>
      <c r="Y16" s="81">
        <f t="shared" si="2"/>
        <v>14</v>
      </c>
      <c r="Z16" s="81">
        <f t="shared" si="2"/>
        <v>163</v>
      </c>
      <c r="AA16" s="81">
        <f t="shared" si="2"/>
        <v>8</v>
      </c>
      <c r="AB16" s="81">
        <f t="shared" si="2"/>
        <v>8</v>
      </c>
      <c r="AC16" s="81">
        <f t="shared" si="2"/>
        <v>0</v>
      </c>
      <c r="AD16" s="81">
        <f t="shared" si="2"/>
        <v>0</v>
      </c>
    </row>
    <row r="17" spans="1:30" ht="15.75" thickBot="1" x14ac:dyDescent="0.3">
      <c r="A17" s="6" t="s">
        <v>22</v>
      </c>
      <c r="B17" s="55">
        <v>691</v>
      </c>
      <c r="C17" s="55">
        <v>247</v>
      </c>
      <c r="D17" s="55">
        <v>524</v>
      </c>
      <c r="E17" s="55">
        <v>8592</v>
      </c>
      <c r="F17" s="55">
        <v>1359</v>
      </c>
      <c r="G17" s="55">
        <v>128</v>
      </c>
      <c r="H17" s="55">
        <v>25767</v>
      </c>
      <c r="I17" s="55">
        <v>37308</v>
      </c>
      <c r="U17" s="81">
        <f t="shared" si="0"/>
        <v>0</v>
      </c>
      <c r="V17">
        <f t="shared" si="1"/>
        <v>0</v>
      </c>
      <c r="W17">
        <f t="shared" ref="W17:AD17" si="3">COUNTIF(B4:B17,".")</f>
        <v>4</v>
      </c>
      <c r="X17">
        <f t="shared" si="3"/>
        <v>5</v>
      </c>
      <c r="Y17">
        <f t="shared" si="3"/>
        <v>5</v>
      </c>
      <c r="Z17">
        <f t="shared" si="3"/>
        <v>2</v>
      </c>
      <c r="AA17">
        <f t="shared" si="3"/>
        <v>4</v>
      </c>
      <c r="AB17">
        <f t="shared" si="3"/>
        <v>7</v>
      </c>
      <c r="AC17">
        <f t="shared" si="3"/>
        <v>0</v>
      </c>
      <c r="AD17">
        <f t="shared" si="3"/>
        <v>0</v>
      </c>
    </row>
    <row r="18" spans="1:30" ht="30" customHeight="1" thickBot="1" x14ac:dyDescent="0.3"/>
    <row r="19" spans="1:30" ht="33.75" customHeight="1" x14ac:dyDescent="0.25">
      <c r="A19" s="107" t="s">
        <v>117</v>
      </c>
      <c r="B19" s="108"/>
      <c r="C19" s="108"/>
      <c r="D19" s="108"/>
      <c r="E19" s="108"/>
      <c r="F19" s="108"/>
      <c r="G19" s="108"/>
      <c r="H19" s="108"/>
      <c r="I19" s="109"/>
    </row>
    <row r="20" spans="1:30" ht="75" x14ac:dyDescent="0.25">
      <c r="A20" s="3" t="s">
        <v>21</v>
      </c>
      <c r="B20" s="42" t="s">
        <v>14</v>
      </c>
      <c r="C20" s="42" t="s">
        <v>15</v>
      </c>
      <c r="D20" s="42" t="s">
        <v>16</v>
      </c>
      <c r="E20" s="42" t="s">
        <v>13</v>
      </c>
      <c r="F20" s="42" t="s">
        <v>19</v>
      </c>
      <c r="G20" s="42" t="s">
        <v>17</v>
      </c>
      <c r="H20" s="42" t="s">
        <v>18</v>
      </c>
      <c r="I20" s="40" t="s">
        <v>20</v>
      </c>
    </row>
    <row r="21" spans="1:30" x14ac:dyDescent="0.25">
      <c r="A21" s="5" t="s">
        <v>0</v>
      </c>
      <c r="B21" s="44">
        <v>9.5513748191027495E-2</v>
      </c>
      <c r="C21" s="44">
        <v>0.20242914979757085</v>
      </c>
      <c r="D21" s="44">
        <v>9.3511450381679392E-2</v>
      </c>
      <c r="E21" s="44">
        <v>9.532122905027933E-2</v>
      </c>
      <c r="F21" s="44">
        <v>0.13686534216335541</v>
      </c>
      <c r="G21" s="44">
        <v>0.1171875</v>
      </c>
      <c r="H21" s="44">
        <v>0.12826483486630186</v>
      </c>
      <c r="I21" s="45">
        <v>0.12034952289053286</v>
      </c>
    </row>
    <row r="22" spans="1:30" x14ac:dyDescent="0.25">
      <c r="A22" s="5" t="s">
        <v>2</v>
      </c>
      <c r="B22" s="44" t="s">
        <v>151</v>
      </c>
      <c r="C22" s="44" t="s">
        <v>151</v>
      </c>
      <c r="D22" s="44" t="s">
        <v>151</v>
      </c>
      <c r="E22" s="44" t="s">
        <v>151</v>
      </c>
      <c r="F22" s="44" t="s">
        <v>151</v>
      </c>
      <c r="G22" s="44" t="s">
        <v>151</v>
      </c>
      <c r="H22" s="44">
        <v>2.3285597857724996E-4</v>
      </c>
      <c r="I22" s="45">
        <v>3.2164683177870698E-4</v>
      </c>
    </row>
    <row r="23" spans="1:30" x14ac:dyDescent="0.25">
      <c r="A23" s="5" t="s">
        <v>3</v>
      </c>
      <c r="B23" s="44">
        <v>0.11143270622286541</v>
      </c>
      <c r="C23" s="44">
        <v>7.28744939271255E-2</v>
      </c>
      <c r="D23" s="44">
        <v>6.8702290076335881E-2</v>
      </c>
      <c r="E23" s="44">
        <v>9.0432960893854747E-2</v>
      </c>
      <c r="F23" s="44">
        <v>7.2111846946284031E-2</v>
      </c>
      <c r="G23" s="44">
        <v>0.125</v>
      </c>
      <c r="H23" s="44">
        <v>7.1680832072030118E-2</v>
      </c>
      <c r="I23" s="45">
        <v>7.6900396697759194E-2</v>
      </c>
    </row>
    <row r="24" spans="1:30" x14ac:dyDescent="0.25">
      <c r="A24" s="5" t="s">
        <v>4</v>
      </c>
      <c r="B24" s="44">
        <v>3.9073806078147609E-2</v>
      </c>
      <c r="C24" s="44" t="s">
        <v>151</v>
      </c>
      <c r="D24" s="44">
        <v>4.3893129770992363E-2</v>
      </c>
      <c r="E24" s="44">
        <v>2.2462756052141528E-2</v>
      </c>
      <c r="F24" s="44">
        <v>5.2244297277409861E-2</v>
      </c>
      <c r="G24" s="44" t="s">
        <v>151</v>
      </c>
      <c r="H24" s="44">
        <v>3.7295765902122871E-2</v>
      </c>
      <c r="I24" s="45">
        <v>3.4362603195025196E-2</v>
      </c>
    </row>
    <row r="25" spans="1:30" x14ac:dyDescent="0.25">
      <c r="A25" s="5" t="s">
        <v>1</v>
      </c>
      <c r="B25" s="44">
        <v>7.2358900144717797E-3</v>
      </c>
      <c r="C25" s="44">
        <v>2.8340080971659919E-2</v>
      </c>
      <c r="D25" s="44" t="s">
        <v>151</v>
      </c>
      <c r="E25" s="44">
        <v>1.0940409683426444E-2</v>
      </c>
      <c r="F25" s="44">
        <v>5.1508462104488595E-3</v>
      </c>
      <c r="G25" s="44" t="s">
        <v>151</v>
      </c>
      <c r="H25" s="44">
        <v>7.3737726549462489E-3</v>
      </c>
      <c r="I25" s="45">
        <v>8.2556020156534793E-3</v>
      </c>
    </row>
    <row r="26" spans="1:30" x14ac:dyDescent="0.25">
      <c r="A26" s="5" t="s">
        <v>5</v>
      </c>
      <c r="B26" s="44">
        <v>6.6570188133140376E-2</v>
      </c>
      <c r="C26" s="44">
        <v>0.10526315789473684</v>
      </c>
      <c r="D26" s="44">
        <v>8.3969465648854963E-2</v>
      </c>
      <c r="E26" s="44" t="s">
        <v>151</v>
      </c>
      <c r="F26" s="44">
        <v>5.5923473142016192E-2</v>
      </c>
      <c r="G26" s="44" t="s">
        <v>151</v>
      </c>
      <c r="H26" s="44">
        <v>4.5989055769006866E-2</v>
      </c>
      <c r="I26" s="45">
        <v>5.4304706765305029E-2</v>
      </c>
    </row>
    <row r="27" spans="1:30" x14ac:dyDescent="0.25">
      <c r="A27" s="5" t="s">
        <v>6</v>
      </c>
      <c r="B27" s="44">
        <v>2.0260492040520984E-2</v>
      </c>
      <c r="C27" s="44">
        <v>5.6680161943319839E-2</v>
      </c>
      <c r="D27" s="44">
        <v>4.1984732824427481E-2</v>
      </c>
      <c r="E27" s="44">
        <v>1.8505586592178772E-2</v>
      </c>
      <c r="F27" s="44">
        <v>2.0603384841795438E-2</v>
      </c>
      <c r="G27" s="44">
        <v>7.8125E-3</v>
      </c>
      <c r="H27" s="44">
        <v>2.3363216517250748E-2</v>
      </c>
      <c r="I27" s="45">
        <v>2.2515278224509487E-2</v>
      </c>
    </row>
    <row r="28" spans="1:30" x14ac:dyDescent="0.25">
      <c r="A28" s="5" t="s">
        <v>8</v>
      </c>
      <c r="B28" s="44">
        <v>0.20984081041968161</v>
      </c>
      <c r="C28" s="44">
        <v>0.18218623481781376</v>
      </c>
      <c r="D28" s="44">
        <v>0.27099236641221375</v>
      </c>
      <c r="E28" s="44">
        <v>0.19983705772811919</v>
      </c>
      <c r="F28" s="44">
        <v>0.26931567328918321</v>
      </c>
      <c r="G28" s="44">
        <v>0.1953125</v>
      </c>
      <c r="H28" s="44">
        <v>0.27143245236154773</v>
      </c>
      <c r="I28" s="45">
        <v>0.25286801758336014</v>
      </c>
    </row>
    <row r="29" spans="1:30" x14ac:dyDescent="0.25">
      <c r="A29" s="5" t="s">
        <v>7</v>
      </c>
      <c r="B29" s="44" t="s">
        <v>151</v>
      </c>
      <c r="C29" s="44" t="s">
        <v>151</v>
      </c>
      <c r="D29" s="44" t="s">
        <v>151</v>
      </c>
      <c r="E29" s="44">
        <v>1.8621973929236499E-3</v>
      </c>
      <c r="F29" s="44" t="s">
        <v>151</v>
      </c>
      <c r="G29" s="44" t="s">
        <v>151</v>
      </c>
      <c r="H29" s="44">
        <v>2.2897504560096247E-3</v>
      </c>
      <c r="I29" s="45">
        <v>2.2247239198027232E-3</v>
      </c>
    </row>
    <row r="30" spans="1:30" x14ac:dyDescent="0.25">
      <c r="A30" s="5" t="s">
        <v>9</v>
      </c>
      <c r="B30" s="44">
        <v>0.18958031837916064</v>
      </c>
      <c r="C30" s="44">
        <v>0.145748987854251</v>
      </c>
      <c r="D30" s="44">
        <v>0.26145038167938933</v>
      </c>
      <c r="E30" s="44">
        <v>0.25849627560521415</v>
      </c>
      <c r="F30" s="44">
        <v>0.1648270787343635</v>
      </c>
      <c r="G30" s="44">
        <v>0.1953125</v>
      </c>
      <c r="H30" s="44">
        <v>0.18112314200333759</v>
      </c>
      <c r="I30" s="45">
        <v>0.19944783960544654</v>
      </c>
    </row>
    <row r="31" spans="1:30" x14ac:dyDescent="0.25">
      <c r="A31" s="5" t="s">
        <v>10</v>
      </c>
      <c r="B31" s="44">
        <v>0.25180897250361794</v>
      </c>
      <c r="C31" s="44">
        <v>0.18218623481781376</v>
      </c>
      <c r="D31" s="44">
        <v>0.10877862595419847</v>
      </c>
      <c r="E31" s="44">
        <v>0.2222998137802607</v>
      </c>
      <c r="F31" s="44">
        <v>0.21707137601177337</v>
      </c>
      <c r="G31" s="44">
        <v>0.234375</v>
      </c>
      <c r="H31" s="44">
        <v>0.22509411262467496</v>
      </c>
      <c r="I31" s="45">
        <v>0.22276723490940281</v>
      </c>
    </row>
    <row r="32" spans="1:30" x14ac:dyDescent="0.25">
      <c r="A32" s="5" t="s">
        <v>11</v>
      </c>
      <c r="B32" s="44" t="s">
        <v>151</v>
      </c>
      <c r="C32" s="44" t="s">
        <v>151</v>
      </c>
      <c r="D32" s="44" t="s">
        <v>151</v>
      </c>
      <c r="E32" s="44">
        <v>3.3752327746741154E-3</v>
      </c>
      <c r="F32" s="44" t="s">
        <v>151</v>
      </c>
      <c r="G32" s="44" t="s">
        <v>151</v>
      </c>
      <c r="H32" s="44">
        <v>2.4061784452982498E-3</v>
      </c>
      <c r="I32" s="45">
        <v>2.6535863621743325E-3</v>
      </c>
    </row>
    <row r="33" spans="1:22" x14ac:dyDescent="0.25">
      <c r="A33" s="5" t="s">
        <v>12</v>
      </c>
      <c r="B33" s="44" t="s">
        <v>151</v>
      </c>
      <c r="C33" s="44" t="s">
        <v>151</v>
      </c>
      <c r="D33" s="44" t="s">
        <v>151</v>
      </c>
      <c r="E33" s="44">
        <v>1.5130353817504655E-3</v>
      </c>
      <c r="F33" s="44" t="s">
        <v>151</v>
      </c>
      <c r="G33" s="44" t="s">
        <v>151</v>
      </c>
      <c r="H33" s="44">
        <v>3.4540303488958747E-3</v>
      </c>
      <c r="I33" s="45">
        <v>3.0288409992494905E-3</v>
      </c>
    </row>
    <row r="34" spans="1:22" ht="15.75" thickBot="1" x14ac:dyDescent="0.3">
      <c r="A34" s="6" t="s">
        <v>22</v>
      </c>
      <c r="B34" s="69">
        <v>1</v>
      </c>
      <c r="C34" s="69">
        <v>0.99999999999999989</v>
      </c>
      <c r="D34" s="69">
        <v>1</v>
      </c>
      <c r="E34" s="69">
        <v>1</v>
      </c>
      <c r="F34" s="69">
        <v>1</v>
      </c>
      <c r="G34" s="69">
        <v>1</v>
      </c>
      <c r="H34" s="69">
        <v>1</v>
      </c>
      <c r="I34" s="70">
        <v>1</v>
      </c>
      <c r="J34" s="43"/>
    </row>
    <row r="35" spans="1:22" ht="27.75" customHeight="1" thickBot="1" x14ac:dyDescent="0.3"/>
    <row r="36" spans="1:22" ht="30" customHeight="1" x14ac:dyDescent="0.25">
      <c r="A36" s="107" t="s">
        <v>118</v>
      </c>
      <c r="B36" s="110"/>
      <c r="C36" s="110"/>
      <c r="D36" s="110"/>
      <c r="E36" s="110"/>
      <c r="F36" s="110"/>
      <c r="G36" s="110"/>
      <c r="H36" s="110"/>
      <c r="I36" s="110"/>
      <c r="J36" s="110"/>
      <c r="K36" s="110"/>
      <c r="L36" s="110"/>
      <c r="M36" s="110"/>
      <c r="N36" s="110"/>
      <c r="O36" s="110"/>
      <c r="P36" s="110"/>
      <c r="Q36" s="110"/>
      <c r="R36" s="110"/>
      <c r="S36" s="111"/>
    </row>
    <row r="37" spans="1:22" ht="29.25" customHeight="1" x14ac:dyDescent="0.25">
      <c r="A37" s="41" t="s">
        <v>21</v>
      </c>
      <c r="B37" s="32">
        <v>5</v>
      </c>
      <c r="C37" s="32">
        <v>6</v>
      </c>
      <c r="D37" s="32">
        <v>7</v>
      </c>
      <c r="E37" s="42">
        <v>8</v>
      </c>
      <c r="F37" s="32">
        <v>9</v>
      </c>
      <c r="G37" s="32">
        <v>10</v>
      </c>
      <c r="H37" s="32">
        <v>11</v>
      </c>
      <c r="I37" s="32">
        <v>12</v>
      </c>
      <c r="J37" s="32">
        <v>13</v>
      </c>
      <c r="K37" s="32">
        <v>14</v>
      </c>
      <c r="L37" s="32">
        <v>15</v>
      </c>
      <c r="M37" s="32">
        <v>16</v>
      </c>
      <c r="N37" s="32">
        <v>17</v>
      </c>
      <c r="O37" s="32">
        <v>18</v>
      </c>
      <c r="P37" s="32">
        <v>19</v>
      </c>
      <c r="Q37" s="32">
        <v>20</v>
      </c>
      <c r="R37" s="32">
        <v>21</v>
      </c>
      <c r="S37" s="40" t="s">
        <v>94</v>
      </c>
    </row>
    <row r="38" spans="1:22" x14ac:dyDescent="0.25">
      <c r="A38" s="5" t="s">
        <v>0</v>
      </c>
      <c r="B38" s="53">
        <v>156</v>
      </c>
      <c r="C38" s="53">
        <v>287</v>
      </c>
      <c r="D38" s="53">
        <v>338</v>
      </c>
      <c r="E38" s="53">
        <v>335</v>
      </c>
      <c r="F38" s="53">
        <v>361</v>
      </c>
      <c r="G38" s="53">
        <v>391</v>
      </c>
      <c r="H38" s="53">
        <v>331</v>
      </c>
      <c r="I38" s="53">
        <v>378</v>
      </c>
      <c r="J38" s="53">
        <v>334</v>
      </c>
      <c r="K38" s="53">
        <v>364</v>
      </c>
      <c r="L38" s="53">
        <v>337</v>
      </c>
      <c r="M38" s="53">
        <v>339</v>
      </c>
      <c r="N38" s="53">
        <v>259</v>
      </c>
      <c r="O38" s="53">
        <v>153</v>
      </c>
      <c r="P38" s="53">
        <v>72</v>
      </c>
      <c r="Q38" s="53">
        <v>48</v>
      </c>
      <c r="R38" s="53">
        <v>7</v>
      </c>
      <c r="S38" s="54">
        <v>4490</v>
      </c>
      <c r="U38" s="81">
        <f>S38-SUM(B38:R38)</f>
        <v>0</v>
      </c>
      <c r="V38">
        <f>COUNTIF(B38:S38,".")</f>
        <v>0</v>
      </c>
    </row>
    <row r="39" spans="1:22" x14ac:dyDescent="0.25">
      <c r="A39" s="5" t="s">
        <v>2</v>
      </c>
      <c r="B39" s="53" t="s">
        <v>151</v>
      </c>
      <c r="C39" s="53" t="s">
        <v>151</v>
      </c>
      <c r="D39" s="53" t="s">
        <v>151</v>
      </c>
      <c r="E39" s="53" t="s">
        <v>151</v>
      </c>
      <c r="F39" s="53" t="s">
        <v>151</v>
      </c>
      <c r="G39" s="53" t="s">
        <v>151</v>
      </c>
      <c r="H39" s="53" t="s">
        <v>151</v>
      </c>
      <c r="I39" s="53" t="s">
        <v>151</v>
      </c>
      <c r="J39" s="53" t="s">
        <v>151</v>
      </c>
      <c r="K39" s="53" t="s">
        <v>151</v>
      </c>
      <c r="L39" s="53" t="s">
        <v>151</v>
      </c>
      <c r="M39" s="53" t="s">
        <v>151</v>
      </c>
      <c r="N39" s="53" t="s">
        <v>151</v>
      </c>
      <c r="O39" s="53" t="s">
        <v>151</v>
      </c>
      <c r="P39" s="53" t="s">
        <v>151</v>
      </c>
      <c r="Q39" s="53" t="s">
        <v>151</v>
      </c>
      <c r="R39" s="53" t="s">
        <v>151</v>
      </c>
      <c r="S39" s="54">
        <v>12</v>
      </c>
      <c r="U39" s="81">
        <f t="shared" ref="U39:U51" si="4">S39-SUM(B39:R39)</f>
        <v>12</v>
      </c>
      <c r="V39">
        <f t="shared" ref="V39:V51" si="5">COUNTIF(B39:S39,".")</f>
        <v>17</v>
      </c>
    </row>
    <row r="40" spans="1:22" x14ac:dyDescent="0.25">
      <c r="A40" s="5" t="s">
        <v>3</v>
      </c>
      <c r="B40" s="53">
        <v>558</v>
      </c>
      <c r="C40" s="53">
        <v>745</v>
      </c>
      <c r="D40" s="53">
        <v>657</v>
      </c>
      <c r="E40" s="53">
        <v>603</v>
      </c>
      <c r="F40" s="53">
        <v>306</v>
      </c>
      <c r="G40" s="53" t="s">
        <v>95</v>
      </c>
      <c r="H40" s="53" t="s">
        <v>95</v>
      </c>
      <c r="I40" s="53" t="s">
        <v>95</v>
      </c>
      <c r="J40" s="53" t="s">
        <v>95</v>
      </c>
      <c r="K40" s="53" t="s">
        <v>95</v>
      </c>
      <c r="L40" s="53" t="s">
        <v>95</v>
      </c>
      <c r="M40" s="53" t="s">
        <v>95</v>
      </c>
      <c r="N40" s="53" t="s">
        <v>95</v>
      </c>
      <c r="O40" s="53" t="s">
        <v>95</v>
      </c>
      <c r="P40" s="53" t="s">
        <v>95</v>
      </c>
      <c r="Q40" s="53" t="s">
        <v>95</v>
      </c>
      <c r="R40" s="53" t="s">
        <v>95</v>
      </c>
      <c r="S40" s="54">
        <v>2869</v>
      </c>
      <c r="U40" s="81">
        <f t="shared" si="4"/>
        <v>0</v>
      </c>
      <c r="V40">
        <f t="shared" si="5"/>
        <v>0</v>
      </c>
    </row>
    <row r="41" spans="1:22" x14ac:dyDescent="0.25">
      <c r="A41" s="5" t="s">
        <v>4</v>
      </c>
      <c r="B41" s="53" t="s">
        <v>151</v>
      </c>
      <c r="C41" s="53">
        <v>13</v>
      </c>
      <c r="D41" s="53">
        <v>30</v>
      </c>
      <c r="E41" s="53">
        <v>54</v>
      </c>
      <c r="F41" s="53">
        <v>80</v>
      </c>
      <c r="G41" s="53">
        <v>117</v>
      </c>
      <c r="H41" s="53">
        <v>121</v>
      </c>
      <c r="I41" s="53">
        <v>119</v>
      </c>
      <c r="J41" s="53">
        <v>174</v>
      </c>
      <c r="K41" s="53">
        <v>145</v>
      </c>
      <c r="L41" s="53">
        <v>171</v>
      </c>
      <c r="M41" s="53">
        <v>98</v>
      </c>
      <c r="N41" s="53">
        <v>109</v>
      </c>
      <c r="O41" s="53">
        <v>36</v>
      </c>
      <c r="P41" s="53" t="s">
        <v>151</v>
      </c>
      <c r="Q41" s="53">
        <v>6</v>
      </c>
      <c r="R41" s="53" t="s">
        <v>151</v>
      </c>
      <c r="S41" s="54">
        <v>1282</v>
      </c>
      <c r="U41" s="81">
        <f t="shared" si="4"/>
        <v>9</v>
      </c>
      <c r="V41">
        <f t="shared" si="5"/>
        <v>3</v>
      </c>
    </row>
    <row r="42" spans="1:22" x14ac:dyDescent="0.25">
      <c r="A42" s="5" t="s">
        <v>1</v>
      </c>
      <c r="B42" s="53">
        <v>17</v>
      </c>
      <c r="C42" s="53">
        <v>13</v>
      </c>
      <c r="D42" s="53">
        <v>28</v>
      </c>
      <c r="E42" s="53">
        <v>29</v>
      </c>
      <c r="F42" s="53">
        <v>20</v>
      </c>
      <c r="G42" s="53">
        <v>28</v>
      </c>
      <c r="H42" s="53">
        <v>27</v>
      </c>
      <c r="I42" s="53">
        <v>20</v>
      </c>
      <c r="J42" s="53">
        <v>20</v>
      </c>
      <c r="K42" s="53">
        <v>19</v>
      </c>
      <c r="L42" s="53">
        <v>21</v>
      </c>
      <c r="M42" s="53">
        <v>23</v>
      </c>
      <c r="N42" s="53" t="s">
        <v>151</v>
      </c>
      <c r="O42" s="53">
        <v>14</v>
      </c>
      <c r="P42" s="53">
        <v>6</v>
      </c>
      <c r="Q42" s="53" t="s">
        <v>151</v>
      </c>
      <c r="R42" s="53" t="s">
        <v>151</v>
      </c>
      <c r="S42" s="54">
        <v>308</v>
      </c>
      <c r="U42" s="81">
        <f t="shared" si="4"/>
        <v>23</v>
      </c>
      <c r="V42">
        <f t="shared" si="5"/>
        <v>3</v>
      </c>
    </row>
    <row r="43" spans="1:22" x14ac:dyDescent="0.25">
      <c r="A43" s="5" t="s">
        <v>5</v>
      </c>
      <c r="B43" s="53" t="s">
        <v>151</v>
      </c>
      <c r="C43" s="53">
        <v>18</v>
      </c>
      <c r="D43" s="53">
        <v>18</v>
      </c>
      <c r="E43" s="53" t="s">
        <v>151</v>
      </c>
      <c r="F43" s="53">
        <v>118</v>
      </c>
      <c r="G43" s="53">
        <v>153</v>
      </c>
      <c r="H43" s="53">
        <v>184</v>
      </c>
      <c r="I43" s="53">
        <v>200</v>
      </c>
      <c r="J43" s="53">
        <v>199</v>
      </c>
      <c r="K43" s="53">
        <v>191</v>
      </c>
      <c r="L43" s="53">
        <v>215</v>
      </c>
      <c r="M43" s="53">
        <v>238</v>
      </c>
      <c r="N43" s="53">
        <v>184</v>
      </c>
      <c r="O43" s="53">
        <v>127</v>
      </c>
      <c r="P43" s="53">
        <v>58</v>
      </c>
      <c r="Q43" s="53">
        <v>46</v>
      </c>
      <c r="R43" s="53">
        <v>6</v>
      </c>
      <c r="S43" s="54">
        <v>2026</v>
      </c>
      <c r="U43" s="81">
        <f t="shared" si="4"/>
        <v>71</v>
      </c>
      <c r="V43">
        <f t="shared" si="5"/>
        <v>2</v>
      </c>
    </row>
    <row r="44" spans="1:22" x14ac:dyDescent="0.25">
      <c r="A44" s="5" t="s">
        <v>6</v>
      </c>
      <c r="B44" s="53">
        <v>13</v>
      </c>
      <c r="C44" s="53">
        <v>29</v>
      </c>
      <c r="D44" s="53">
        <v>52</v>
      </c>
      <c r="E44" s="53">
        <v>56</v>
      </c>
      <c r="F44" s="53">
        <v>47</v>
      </c>
      <c r="G44" s="53" t="s">
        <v>151</v>
      </c>
      <c r="H44" s="53">
        <v>66</v>
      </c>
      <c r="I44" s="53">
        <v>54</v>
      </c>
      <c r="J44" s="53">
        <v>73</v>
      </c>
      <c r="K44" s="53">
        <v>70</v>
      </c>
      <c r="L44" s="53">
        <v>66</v>
      </c>
      <c r="M44" s="53">
        <v>62</v>
      </c>
      <c r="N44" s="53">
        <v>58</v>
      </c>
      <c r="O44" s="53">
        <v>53</v>
      </c>
      <c r="P44" s="53">
        <v>32</v>
      </c>
      <c r="Q44" s="53">
        <v>30</v>
      </c>
      <c r="R44" s="53" t="s">
        <v>151</v>
      </c>
      <c r="S44" s="54">
        <v>840</v>
      </c>
      <c r="U44" s="81">
        <f t="shared" si="4"/>
        <v>79</v>
      </c>
      <c r="V44">
        <f t="shared" si="5"/>
        <v>2</v>
      </c>
    </row>
    <row r="45" spans="1:22" x14ac:dyDescent="0.25">
      <c r="A45" s="5" t="s">
        <v>8</v>
      </c>
      <c r="B45" s="53" t="s">
        <v>151</v>
      </c>
      <c r="C45" s="53">
        <v>148</v>
      </c>
      <c r="D45" s="53">
        <v>307</v>
      </c>
      <c r="E45" s="53">
        <v>595</v>
      </c>
      <c r="F45" s="53">
        <v>754</v>
      </c>
      <c r="G45" s="53">
        <v>1011</v>
      </c>
      <c r="H45" s="53">
        <v>953</v>
      </c>
      <c r="I45" s="53">
        <v>885</v>
      </c>
      <c r="J45" s="53">
        <v>985</v>
      </c>
      <c r="K45" s="53">
        <v>926</v>
      </c>
      <c r="L45" s="53">
        <v>938</v>
      </c>
      <c r="M45" s="53">
        <v>845</v>
      </c>
      <c r="N45" s="53">
        <v>733</v>
      </c>
      <c r="O45" s="53">
        <v>261</v>
      </c>
      <c r="P45" s="53">
        <v>43</v>
      </c>
      <c r="Q45" s="53">
        <v>14</v>
      </c>
      <c r="R45" s="53" t="s">
        <v>151</v>
      </c>
      <c r="S45" s="54">
        <v>9434</v>
      </c>
      <c r="U45" s="81">
        <f t="shared" si="4"/>
        <v>36</v>
      </c>
      <c r="V45">
        <f t="shared" si="5"/>
        <v>2</v>
      </c>
    </row>
    <row r="46" spans="1:22" x14ac:dyDescent="0.25">
      <c r="A46" s="5" t="s">
        <v>7</v>
      </c>
      <c r="B46" s="53">
        <v>7</v>
      </c>
      <c r="C46" s="53">
        <v>7</v>
      </c>
      <c r="D46" s="53">
        <v>7</v>
      </c>
      <c r="E46" s="53">
        <v>13</v>
      </c>
      <c r="F46" s="53" t="s">
        <v>151</v>
      </c>
      <c r="G46" s="53">
        <v>5</v>
      </c>
      <c r="H46" s="53" t="s">
        <v>151</v>
      </c>
      <c r="I46" s="53" t="s">
        <v>151</v>
      </c>
      <c r="J46" s="53">
        <v>6</v>
      </c>
      <c r="K46" s="53" t="s">
        <v>151</v>
      </c>
      <c r="L46" s="53">
        <v>8</v>
      </c>
      <c r="M46" s="53" t="s">
        <v>151</v>
      </c>
      <c r="N46" s="53">
        <v>8</v>
      </c>
      <c r="O46" s="53" t="s">
        <v>151</v>
      </c>
      <c r="P46" s="53" t="s">
        <v>151</v>
      </c>
      <c r="Q46" s="53" t="s">
        <v>151</v>
      </c>
      <c r="R46" s="53" t="s">
        <v>151</v>
      </c>
      <c r="S46" s="54">
        <v>83</v>
      </c>
      <c r="U46" s="81">
        <f t="shared" si="4"/>
        <v>22</v>
      </c>
      <c r="V46">
        <f t="shared" si="5"/>
        <v>9</v>
      </c>
    </row>
    <row r="47" spans="1:22" x14ac:dyDescent="0.25">
      <c r="A47" s="5" t="s">
        <v>9</v>
      </c>
      <c r="B47" s="53" t="s">
        <v>151</v>
      </c>
      <c r="C47" s="53">
        <v>9</v>
      </c>
      <c r="D47" s="53">
        <v>67</v>
      </c>
      <c r="E47" s="53">
        <v>284</v>
      </c>
      <c r="F47" s="53">
        <v>597</v>
      </c>
      <c r="G47" s="53">
        <v>773</v>
      </c>
      <c r="H47" s="53">
        <v>883</v>
      </c>
      <c r="I47" s="53">
        <v>870</v>
      </c>
      <c r="J47" s="53">
        <v>835</v>
      </c>
      <c r="K47" s="53">
        <v>786</v>
      </c>
      <c r="L47" s="53">
        <v>798</v>
      </c>
      <c r="M47" s="53">
        <v>729</v>
      </c>
      <c r="N47" s="53">
        <v>598</v>
      </c>
      <c r="O47" s="53">
        <v>183</v>
      </c>
      <c r="P47" s="53">
        <v>23</v>
      </c>
      <c r="Q47" s="53" t="s">
        <v>151</v>
      </c>
      <c r="R47" s="53" t="s">
        <v>151</v>
      </c>
      <c r="S47" s="54">
        <v>7441</v>
      </c>
      <c r="U47" s="81">
        <f t="shared" si="4"/>
        <v>6</v>
      </c>
      <c r="V47">
        <f t="shared" si="5"/>
        <v>3</v>
      </c>
    </row>
    <row r="48" spans="1:22" x14ac:dyDescent="0.25">
      <c r="A48" s="5" t="s">
        <v>10</v>
      </c>
      <c r="B48" s="53">
        <v>618</v>
      </c>
      <c r="C48" s="53">
        <v>1276</v>
      </c>
      <c r="D48" s="53">
        <v>1448</v>
      </c>
      <c r="E48" s="53">
        <v>1230</v>
      </c>
      <c r="F48" s="53">
        <v>1028</v>
      </c>
      <c r="G48" s="53">
        <v>759</v>
      </c>
      <c r="H48" s="53">
        <v>538</v>
      </c>
      <c r="I48" s="53">
        <v>370</v>
      </c>
      <c r="J48" s="53">
        <v>273</v>
      </c>
      <c r="K48" s="53">
        <v>214</v>
      </c>
      <c r="L48" s="53">
        <v>193</v>
      </c>
      <c r="M48" s="53">
        <v>175</v>
      </c>
      <c r="N48" s="53">
        <v>129</v>
      </c>
      <c r="O48" s="53" t="s">
        <v>151</v>
      </c>
      <c r="P48" s="53">
        <v>15</v>
      </c>
      <c r="Q48" s="53" t="s">
        <v>151</v>
      </c>
      <c r="R48" s="53" t="s">
        <v>151</v>
      </c>
      <c r="S48" s="54">
        <v>8311</v>
      </c>
      <c r="U48" s="81">
        <f t="shared" si="4"/>
        <v>45</v>
      </c>
      <c r="V48">
        <f t="shared" si="5"/>
        <v>3</v>
      </c>
    </row>
    <row r="49" spans="1:40" x14ac:dyDescent="0.25">
      <c r="A49" s="5" t="s">
        <v>11</v>
      </c>
      <c r="B49" s="53" t="s">
        <v>151</v>
      </c>
      <c r="C49" s="53" t="s">
        <v>151</v>
      </c>
      <c r="D49" s="53" t="s">
        <v>151</v>
      </c>
      <c r="E49" s="53" t="s">
        <v>151</v>
      </c>
      <c r="F49" s="53" t="s">
        <v>151</v>
      </c>
      <c r="G49" s="53">
        <v>6</v>
      </c>
      <c r="H49" s="53">
        <v>9</v>
      </c>
      <c r="I49" s="53">
        <v>5</v>
      </c>
      <c r="J49" s="53">
        <v>9</v>
      </c>
      <c r="K49" s="53" t="s">
        <v>151</v>
      </c>
      <c r="L49" s="53">
        <v>13</v>
      </c>
      <c r="M49" s="53">
        <v>18</v>
      </c>
      <c r="N49" s="53">
        <v>10</v>
      </c>
      <c r="O49" s="53" t="s">
        <v>151</v>
      </c>
      <c r="P49" s="53" t="s">
        <v>151</v>
      </c>
      <c r="Q49" s="53" t="s">
        <v>151</v>
      </c>
      <c r="R49" s="53" t="s">
        <v>151</v>
      </c>
      <c r="S49" s="54">
        <v>99</v>
      </c>
      <c r="U49" s="81">
        <f t="shared" si="4"/>
        <v>29</v>
      </c>
      <c r="V49">
        <f t="shared" si="5"/>
        <v>10</v>
      </c>
    </row>
    <row r="50" spans="1:40" x14ac:dyDescent="0.25">
      <c r="A50" s="5" t="s">
        <v>12</v>
      </c>
      <c r="B50" s="53" t="s">
        <v>151</v>
      </c>
      <c r="C50" s="53" t="s">
        <v>151</v>
      </c>
      <c r="D50" s="53" t="s">
        <v>151</v>
      </c>
      <c r="E50" s="53">
        <v>11</v>
      </c>
      <c r="F50" s="53">
        <v>7</v>
      </c>
      <c r="G50" s="53">
        <v>12</v>
      </c>
      <c r="H50" s="53">
        <v>10</v>
      </c>
      <c r="I50" s="53">
        <v>9</v>
      </c>
      <c r="J50" s="53" t="s">
        <v>151</v>
      </c>
      <c r="K50" s="53">
        <v>11</v>
      </c>
      <c r="L50" s="53" t="s">
        <v>151</v>
      </c>
      <c r="M50" s="53" t="s">
        <v>151</v>
      </c>
      <c r="N50" s="53">
        <v>15</v>
      </c>
      <c r="O50" s="53" t="s">
        <v>151</v>
      </c>
      <c r="P50" s="53" t="s">
        <v>151</v>
      </c>
      <c r="Q50" s="53" t="s">
        <v>151</v>
      </c>
      <c r="R50" s="53" t="s">
        <v>151</v>
      </c>
      <c r="S50" s="54">
        <v>113</v>
      </c>
      <c r="U50" s="81">
        <f t="shared" si="4"/>
        <v>38</v>
      </c>
      <c r="V50">
        <f t="shared" si="5"/>
        <v>10</v>
      </c>
      <c r="W50" s="81">
        <f>B51-SUM(B38:B50)</f>
        <v>40</v>
      </c>
      <c r="X50" s="81">
        <f t="shared" ref="X50:AJ50" si="6">C51-SUM(C38:C50)</f>
        <v>7</v>
      </c>
      <c r="Y50" s="81">
        <f t="shared" si="6"/>
        <v>8</v>
      </c>
      <c r="Z50" s="81">
        <f t="shared" si="6"/>
        <v>72</v>
      </c>
      <c r="AA50" s="81">
        <f t="shared" si="6"/>
        <v>10</v>
      </c>
      <c r="AB50" s="81">
        <f t="shared" si="6"/>
        <v>77</v>
      </c>
      <c r="AC50" s="81">
        <f t="shared" si="6"/>
        <v>5</v>
      </c>
      <c r="AD50" s="81">
        <f t="shared" si="6"/>
        <v>5</v>
      </c>
      <c r="AE50" s="81">
        <f t="shared" si="6"/>
        <v>5</v>
      </c>
      <c r="AF50" s="81">
        <f t="shared" si="6"/>
        <v>11</v>
      </c>
      <c r="AG50" s="81">
        <f t="shared" si="6"/>
        <v>8</v>
      </c>
      <c r="AH50" s="81">
        <f t="shared" si="6"/>
        <v>15</v>
      </c>
      <c r="AI50" s="81">
        <f t="shared" si="6"/>
        <v>20</v>
      </c>
      <c r="AJ50" s="81">
        <f t="shared" si="6"/>
        <v>50</v>
      </c>
      <c r="AK50" s="81">
        <f>P51-SUM(P38:P50)</f>
        <v>15</v>
      </c>
      <c r="AL50" s="81">
        <f t="shared" ref="AL50" si="7">Q51-SUM(Q38:Q50)</f>
        <v>12</v>
      </c>
      <c r="AM50" s="81">
        <f t="shared" ref="AM50" si="8">R51-SUM(R38:R50)</f>
        <v>10</v>
      </c>
      <c r="AN50" s="81">
        <f t="shared" ref="AN50" si="9">S51-SUM(S38:S50)</f>
        <v>0</v>
      </c>
    </row>
    <row r="51" spans="1:40" ht="15.75" thickBot="1" x14ac:dyDescent="0.3">
      <c r="A51" s="6" t="s">
        <v>22</v>
      </c>
      <c r="B51" s="55">
        <v>1409</v>
      </c>
      <c r="C51" s="55">
        <v>2552</v>
      </c>
      <c r="D51" s="55">
        <v>2960</v>
      </c>
      <c r="E51" s="55">
        <v>3282</v>
      </c>
      <c r="F51" s="55">
        <v>3328</v>
      </c>
      <c r="G51" s="55">
        <v>3332</v>
      </c>
      <c r="H51" s="55">
        <v>3127</v>
      </c>
      <c r="I51" s="55">
        <v>2915</v>
      </c>
      <c r="J51" s="55">
        <v>2913</v>
      </c>
      <c r="K51" s="55">
        <v>2737</v>
      </c>
      <c r="L51" s="55">
        <v>2768</v>
      </c>
      <c r="M51" s="55">
        <v>2542</v>
      </c>
      <c r="N51" s="55">
        <v>2123</v>
      </c>
      <c r="O51" s="55">
        <v>877</v>
      </c>
      <c r="P51" s="55">
        <v>264</v>
      </c>
      <c r="Q51" s="55">
        <v>156</v>
      </c>
      <c r="R51" s="55">
        <v>23</v>
      </c>
      <c r="S51" s="55">
        <v>37308</v>
      </c>
      <c r="U51" s="81">
        <f t="shared" si="4"/>
        <v>0</v>
      </c>
      <c r="V51">
        <f t="shared" si="5"/>
        <v>0</v>
      </c>
      <c r="W51">
        <f>COUNTIF(B38:B51,".")</f>
        <v>7</v>
      </c>
      <c r="X51">
        <f t="shared" ref="X51:AJ51" si="10">COUNTIF(C38:C51,".")</f>
        <v>3</v>
      </c>
      <c r="Y51">
        <f t="shared" si="10"/>
        <v>3</v>
      </c>
      <c r="Z51">
        <f t="shared" si="10"/>
        <v>3</v>
      </c>
      <c r="AA51">
        <f t="shared" si="10"/>
        <v>3</v>
      </c>
      <c r="AB51">
        <f t="shared" si="10"/>
        <v>2</v>
      </c>
      <c r="AC51">
        <f t="shared" si="10"/>
        <v>2</v>
      </c>
      <c r="AD51">
        <f t="shared" si="10"/>
        <v>2</v>
      </c>
      <c r="AE51">
        <f t="shared" si="10"/>
        <v>2</v>
      </c>
      <c r="AF51">
        <f t="shared" si="10"/>
        <v>3</v>
      </c>
      <c r="AG51">
        <f t="shared" si="10"/>
        <v>2</v>
      </c>
      <c r="AH51">
        <f t="shared" si="10"/>
        <v>3</v>
      </c>
      <c r="AI51">
        <f t="shared" si="10"/>
        <v>2</v>
      </c>
      <c r="AJ51">
        <f t="shared" si="10"/>
        <v>5</v>
      </c>
      <c r="AK51">
        <f>COUNTIF(P38:P51,".")</f>
        <v>5</v>
      </c>
      <c r="AL51">
        <f t="shared" ref="AL51" si="11">COUNTIF(Q38:Q51,".")</f>
        <v>7</v>
      </c>
      <c r="AM51">
        <f t="shared" ref="AM51" si="12">COUNTIF(R38:R51,".")</f>
        <v>10</v>
      </c>
      <c r="AN51">
        <f t="shared" ref="AN51" si="13">COUNTIF(S38:S51,".")</f>
        <v>0</v>
      </c>
    </row>
    <row r="52" spans="1:40" ht="30" customHeight="1" thickBot="1" x14ac:dyDescent="0.3"/>
    <row r="53" spans="1:40" ht="29.25" customHeight="1" x14ac:dyDescent="0.25">
      <c r="A53" s="107" t="s">
        <v>119</v>
      </c>
      <c r="B53" s="110"/>
      <c r="C53" s="110"/>
      <c r="D53" s="110"/>
      <c r="E53" s="110"/>
      <c r="F53" s="110"/>
      <c r="G53" s="110"/>
      <c r="H53" s="110"/>
      <c r="I53" s="110"/>
      <c r="J53" s="110"/>
      <c r="K53" s="110"/>
      <c r="L53" s="110"/>
      <c r="M53" s="110"/>
      <c r="N53" s="110"/>
      <c r="O53" s="110"/>
      <c r="P53" s="110"/>
      <c r="Q53" s="110"/>
      <c r="R53" s="110"/>
      <c r="S53" s="111"/>
    </row>
    <row r="54" spans="1:40" ht="30" x14ac:dyDescent="0.25">
      <c r="A54" s="41" t="s">
        <v>21</v>
      </c>
      <c r="B54" s="32">
        <v>5</v>
      </c>
      <c r="C54" s="32">
        <v>6</v>
      </c>
      <c r="D54" s="32">
        <v>7</v>
      </c>
      <c r="E54" s="42">
        <v>8</v>
      </c>
      <c r="F54" s="32">
        <v>9</v>
      </c>
      <c r="G54" s="32">
        <v>10</v>
      </c>
      <c r="H54" s="32">
        <v>11</v>
      </c>
      <c r="I54" s="32">
        <v>12</v>
      </c>
      <c r="J54" s="32">
        <v>13</v>
      </c>
      <c r="K54" s="32">
        <v>14</v>
      </c>
      <c r="L54" s="32">
        <v>15</v>
      </c>
      <c r="M54" s="32">
        <v>16</v>
      </c>
      <c r="N54" s="32">
        <v>17</v>
      </c>
      <c r="O54" s="32">
        <v>18</v>
      </c>
      <c r="P54" s="32">
        <v>19</v>
      </c>
      <c r="Q54" s="32">
        <v>20</v>
      </c>
      <c r="R54" s="32">
        <v>21</v>
      </c>
      <c r="S54" s="40" t="s">
        <v>94</v>
      </c>
    </row>
    <row r="55" spans="1:40" x14ac:dyDescent="0.25">
      <c r="A55" s="5" t="s">
        <v>0</v>
      </c>
      <c r="B55" s="44">
        <v>0.11071682044002838</v>
      </c>
      <c r="C55" s="44">
        <v>0.11246081504702195</v>
      </c>
      <c r="D55" s="44">
        <v>0.11418918918918919</v>
      </c>
      <c r="E55" s="44">
        <v>0.10207190737355271</v>
      </c>
      <c r="F55" s="44">
        <v>0.1084735576923077</v>
      </c>
      <c r="G55" s="44">
        <v>0.11734693877551021</v>
      </c>
      <c r="H55" s="44">
        <v>0.10585225455708347</v>
      </c>
      <c r="I55" s="44">
        <v>0.12967409948542025</v>
      </c>
      <c r="J55" s="44">
        <v>0.11465842773772743</v>
      </c>
      <c r="K55" s="44">
        <v>0.13299232736572891</v>
      </c>
      <c r="L55" s="44">
        <v>0.1217485549132948</v>
      </c>
      <c r="M55" s="44">
        <v>0.13335955940204564</v>
      </c>
      <c r="N55" s="44">
        <v>0.12199717381064532</v>
      </c>
      <c r="O55" s="44">
        <v>0.17445838084378562</v>
      </c>
      <c r="P55" s="44">
        <v>0.27272727272727271</v>
      </c>
      <c r="Q55" s="44">
        <v>0.30769230769230771</v>
      </c>
      <c r="R55" s="44">
        <v>0.30434782608695654</v>
      </c>
      <c r="S55" s="45">
        <v>0.12034952289053286</v>
      </c>
    </row>
    <row r="56" spans="1:40" x14ac:dyDescent="0.25">
      <c r="A56" s="5" t="s">
        <v>2</v>
      </c>
      <c r="B56" s="44" t="s">
        <v>151</v>
      </c>
      <c r="C56" s="44" t="s">
        <v>151</v>
      </c>
      <c r="D56" s="44" t="s">
        <v>151</v>
      </c>
      <c r="E56" s="44" t="s">
        <v>151</v>
      </c>
      <c r="F56" s="44" t="s">
        <v>151</v>
      </c>
      <c r="G56" s="44" t="s">
        <v>151</v>
      </c>
      <c r="H56" s="44" t="s">
        <v>151</v>
      </c>
      <c r="I56" s="44" t="s">
        <v>151</v>
      </c>
      <c r="J56" s="44" t="s">
        <v>151</v>
      </c>
      <c r="K56" s="44" t="s">
        <v>151</v>
      </c>
      <c r="L56" s="44" t="s">
        <v>151</v>
      </c>
      <c r="M56" s="44" t="s">
        <v>151</v>
      </c>
      <c r="N56" s="44" t="s">
        <v>151</v>
      </c>
      <c r="O56" s="44" t="s">
        <v>151</v>
      </c>
      <c r="P56" s="44" t="s">
        <v>151</v>
      </c>
      <c r="Q56" s="44" t="s">
        <v>151</v>
      </c>
      <c r="R56" s="44" t="s">
        <v>151</v>
      </c>
      <c r="S56" s="45">
        <v>3.2164683177870698E-4</v>
      </c>
    </row>
    <row r="57" spans="1:40" x14ac:dyDescent="0.25">
      <c r="A57" s="5" t="s">
        <v>3</v>
      </c>
      <c r="B57" s="44">
        <v>0.39602555003548617</v>
      </c>
      <c r="C57" s="44">
        <v>0.29192789968652039</v>
      </c>
      <c r="D57" s="44">
        <v>0.22195945945945947</v>
      </c>
      <c r="E57" s="44">
        <v>0.18372943327239488</v>
      </c>
      <c r="F57" s="44">
        <v>9.1947115384615391E-2</v>
      </c>
      <c r="G57" s="44" t="s">
        <v>95</v>
      </c>
      <c r="H57" s="44" t="s">
        <v>95</v>
      </c>
      <c r="I57" s="44" t="s">
        <v>95</v>
      </c>
      <c r="J57" s="44" t="s">
        <v>95</v>
      </c>
      <c r="K57" s="44" t="s">
        <v>95</v>
      </c>
      <c r="L57" s="44" t="s">
        <v>95</v>
      </c>
      <c r="M57" s="44" t="s">
        <v>95</v>
      </c>
      <c r="N57" s="44" t="s">
        <v>95</v>
      </c>
      <c r="O57" s="44" t="s">
        <v>95</v>
      </c>
      <c r="P57" s="44" t="s">
        <v>95</v>
      </c>
      <c r="Q57" s="44" t="s">
        <v>95</v>
      </c>
      <c r="R57" s="44" t="s">
        <v>95</v>
      </c>
      <c r="S57" s="45">
        <v>7.6900396697759194E-2</v>
      </c>
    </row>
    <row r="58" spans="1:40" x14ac:dyDescent="0.25">
      <c r="A58" s="5" t="s">
        <v>4</v>
      </c>
      <c r="B58" s="44" t="s">
        <v>151</v>
      </c>
      <c r="C58" s="44">
        <v>5.0940438871473351E-3</v>
      </c>
      <c r="D58" s="44">
        <v>1.0135135135135136E-2</v>
      </c>
      <c r="E58" s="44">
        <v>1.6453382084095063E-2</v>
      </c>
      <c r="F58" s="44">
        <v>2.403846153846154E-2</v>
      </c>
      <c r="G58" s="44">
        <v>3.5114045618247297E-2</v>
      </c>
      <c r="H58" s="44">
        <v>3.8695235049568275E-2</v>
      </c>
      <c r="I58" s="44">
        <v>4.0823327615780447E-2</v>
      </c>
      <c r="J58" s="44">
        <v>5.9732234809474767E-2</v>
      </c>
      <c r="K58" s="44">
        <v>5.2977712824260136E-2</v>
      </c>
      <c r="L58" s="44">
        <v>6.1777456647398844E-2</v>
      </c>
      <c r="M58" s="44">
        <v>3.8552321007081038E-2</v>
      </c>
      <c r="N58" s="44">
        <v>5.134243994347621E-2</v>
      </c>
      <c r="O58" s="44">
        <v>4.1049030786773091E-2</v>
      </c>
      <c r="P58" s="44" t="s">
        <v>151</v>
      </c>
      <c r="Q58" s="44">
        <v>3.8461538461538464E-2</v>
      </c>
      <c r="R58" s="44" t="s">
        <v>151</v>
      </c>
      <c r="S58" s="45">
        <v>3.4362603195025196E-2</v>
      </c>
    </row>
    <row r="59" spans="1:40" x14ac:dyDescent="0.25">
      <c r="A59" s="5" t="s">
        <v>1</v>
      </c>
      <c r="B59" s="44">
        <v>1.2065294535131299E-2</v>
      </c>
      <c r="C59" s="44">
        <v>5.0940438871473351E-3</v>
      </c>
      <c r="D59" s="44">
        <v>9.45945945945946E-3</v>
      </c>
      <c r="E59" s="44">
        <v>8.8360755636806825E-3</v>
      </c>
      <c r="F59" s="44">
        <v>6.0096153846153849E-3</v>
      </c>
      <c r="G59" s="44">
        <v>8.4033613445378148E-3</v>
      </c>
      <c r="H59" s="44">
        <v>8.634473936680525E-3</v>
      </c>
      <c r="I59" s="44">
        <v>6.8610634648370496E-3</v>
      </c>
      <c r="J59" s="44">
        <v>6.8657741160315826E-3</v>
      </c>
      <c r="K59" s="44">
        <v>6.9419071976616733E-3</v>
      </c>
      <c r="L59" s="44">
        <v>7.5867052023121384E-3</v>
      </c>
      <c r="M59" s="44">
        <v>9.0479937057435095E-3</v>
      </c>
      <c r="N59" s="44" t="s">
        <v>151</v>
      </c>
      <c r="O59" s="44">
        <v>1.596351197263398E-2</v>
      </c>
      <c r="P59" s="44">
        <v>2.2727272727272728E-2</v>
      </c>
      <c r="Q59" s="44" t="s">
        <v>151</v>
      </c>
      <c r="R59" s="44" t="s">
        <v>151</v>
      </c>
      <c r="S59" s="45">
        <v>8.2556020156534793E-3</v>
      </c>
    </row>
    <row r="60" spans="1:40" x14ac:dyDescent="0.25">
      <c r="A60" s="5" t="s">
        <v>5</v>
      </c>
      <c r="B60" s="44" t="s">
        <v>151</v>
      </c>
      <c r="C60" s="44">
        <v>7.0532915360501571E-3</v>
      </c>
      <c r="D60" s="44">
        <v>6.0810810810810814E-3</v>
      </c>
      <c r="E60" s="44" t="s">
        <v>151</v>
      </c>
      <c r="F60" s="44">
        <v>3.5456730769230768E-2</v>
      </c>
      <c r="G60" s="44">
        <v>4.5918367346938778E-2</v>
      </c>
      <c r="H60" s="44">
        <v>5.8842340901822832E-2</v>
      </c>
      <c r="I60" s="44">
        <v>6.86106346483705E-2</v>
      </c>
      <c r="J60" s="44">
        <v>6.8314452454514243E-2</v>
      </c>
      <c r="K60" s="44">
        <v>6.9784435513335769E-2</v>
      </c>
      <c r="L60" s="44">
        <v>7.7673410404624277E-2</v>
      </c>
      <c r="M60" s="44">
        <v>9.3627065302911094E-2</v>
      </c>
      <c r="N60" s="44">
        <v>8.6669806877060759E-2</v>
      </c>
      <c r="O60" s="44">
        <v>0.14481185860889395</v>
      </c>
      <c r="P60" s="44">
        <v>0.2196969696969697</v>
      </c>
      <c r="Q60" s="44">
        <v>0.29487179487179488</v>
      </c>
      <c r="R60" s="44">
        <v>0.2608695652173913</v>
      </c>
      <c r="S60" s="45">
        <v>5.4304706765305029E-2</v>
      </c>
    </row>
    <row r="61" spans="1:40" x14ac:dyDescent="0.25">
      <c r="A61" s="5" t="s">
        <v>6</v>
      </c>
      <c r="B61" s="44">
        <v>9.2264017033356991E-3</v>
      </c>
      <c r="C61" s="44">
        <v>1.1363636363636364E-2</v>
      </c>
      <c r="D61" s="44">
        <v>1.7567567567567569E-2</v>
      </c>
      <c r="E61" s="44">
        <v>1.7062766605728214E-2</v>
      </c>
      <c r="F61" s="44">
        <v>1.4122596153846154E-2</v>
      </c>
      <c r="G61" s="44" t="s">
        <v>151</v>
      </c>
      <c r="H61" s="44">
        <v>2.1106491845219059E-2</v>
      </c>
      <c r="I61" s="44">
        <v>1.8524871355060035E-2</v>
      </c>
      <c r="J61" s="44">
        <v>2.5060075523515277E-2</v>
      </c>
      <c r="K61" s="44">
        <v>2.557544757033248E-2</v>
      </c>
      <c r="L61" s="44">
        <v>2.3843930635838149E-2</v>
      </c>
      <c r="M61" s="44">
        <v>2.4390243902439025E-2</v>
      </c>
      <c r="N61" s="44">
        <v>2.7319830428638718E-2</v>
      </c>
      <c r="O61" s="44">
        <v>6.0433295324971492E-2</v>
      </c>
      <c r="P61" s="44">
        <v>0.12121212121212122</v>
      </c>
      <c r="Q61" s="44">
        <v>0.19230769230769232</v>
      </c>
      <c r="R61" s="44" t="s">
        <v>151</v>
      </c>
      <c r="S61" s="45">
        <v>2.2515278224509487E-2</v>
      </c>
    </row>
    <row r="62" spans="1:40" x14ac:dyDescent="0.25">
      <c r="A62" s="5" t="s">
        <v>8</v>
      </c>
      <c r="B62" s="44" t="s">
        <v>151</v>
      </c>
      <c r="C62" s="44">
        <v>5.7993730407523508E-2</v>
      </c>
      <c r="D62" s="44">
        <v>0.10371621621621621</v>
      </c>
      <c r="E62" s="44">
        <v>0.18129189518586228</v>
      </c>
      <c r="F62" s="44">
        <v>0.2265625</v>
      </c>
      <c r="G62" s="44">
        <v>0.30342136854741897</v>
      </c>
      <c r="H62" s="44">
        <v>0.30476495043172369</v>
      </c>
      <c r="I62" s="44">
        <v>0.30360205831903947</v>
      </c>
      <c r="J62" s="44">
        <v>0.33813937521455545</v>
      </c>
      <c r="K62" s="44">
        <v>0.3383266350018268</v>
      </c>
      <c r="L62" s="44">
        <v>0.3388728323699422</v>
      </c>
      <c r="M62" s="44">
        <v>0.33241542092840282</v>
      </c>
      <c r="N62" s="44">
        <v>0.34526613283089969</v>
      </c>
      <c r="O62" s="44">
        <v>0.29760547320410491</v>
      </c>
      <c r="P62" s="44">
        <v>0.16287878787878787</v>
      </c>
      <c r="Q62" s="44">
        <v>8.9743589743589744E-2</v>
      </c>
      <c r="R62" s="44" t="s">
        <v>151</v>
      </c>
      <c r="S62" s="45">
        <v>0.25286801758336014</v>
      </c>
    </row>
    <row r="63" spans="1:40" x14ac:dyDescent="0.25">
      <c r="A63" s="5" t="s">
        <v>7</v>
      </c>
      <c r="B63" s="44">
        <v>4.9680624556422996E-3</v>
      </c>
      <c r="C63" s="44">
        <v>2.7429467084639498E-3</v>
      </c>
      <c r="D63" s="44">
        <v>2.364864864864865E-3</v>
      </c>
      <c r="E63" s="44">
        <v>3.9609993906154781E-3</v>
      </c>
      <c r="F63" s="44" t="s">
        <v>151</v>
      </c>
      <c r="G63" s="44">
        <v>1.5006002400960385E-3</v>
      </c>
      <c r="H63" s="44" t="s">
        <v>151</v>
      </c>
      <c r="I63" s="44" t="s">
        <v>151</v>
      </c>
      <c r="J63" s="44">
        <v>2.0597322348094747E-3</v>
      </c>
      <c r="K63" s="44" t="s">
        <v>151</v>
      </c>
      <c r="L63" s="44">
        <v>2.8901734104046241E-3</v>
      </c>
      <c r="M63" s="44" t="s">
        <v>151</v>
      </c>
      <c r="N63" s="44">
        <v>3.7682524729156855E-3</v>
      </c>
      <c r="O63" s="44" t="s">
        <v>151</v>
      </c>
      <c r="P63" s="44" t="s">
        <v>151</v>
      </c>
      <c r="Q63" s="44" t="s">
        <v>151</v>
      </c>
      <c r="R63" s="44" t="s">
        <v>151</v>
      </c>
      <c r="S63" s="45">
        <v>2.2247239198027232E-3</v>
      </c>
    </row>
    <row r="64" spans="1:40" x14ac:dyDescent="0.25">
      <c r="A64" s="5" t="s">
        <v>9</v>
      </c>
      <c r="B64" s="44" t="s">
        <v>151</v>
      </c>
      <c r="C64" s="44">
        <v>3.5266457680250786E-3</v>
      </c>
      <c r="D64" s="44">
        <v>2.2635135135135136E-2</v>
      </c>
      <c r="E64" s="44">
        <v>8.6532602071907369E-2</v>
      </c>
      <c r="F64" s="44">
        <v>0.17938701923076922</v>
      </c>
      <c r="G64" s="44">
        <v>0.23199279711884754</v>
      </c>
      <c r="H64" s="44">
        <v>0.28237927726255196</v>
      </c>
      <c r="I64" s="44">
        <v>0.29845626072041165</v>
      </c>
      <c r="J64" s="44">
        <v>0.28664606934431858</v>
      </c>
      <c r="K64" s="44">
        <v>0.28717573986116185</v>
      </c>
      <c r="L64" s="44">
        <v>0.28829479768786126</v>
      </c>
      <c r="M64" s="44">
        <v>0.28678206136900081</v>
      </c>
      <c r="N64" s="44">
        <v>0.28167687235044747</v>
      </c>
      <c r="O64" s="44">
        <v>0.20866590649942987</v>
      </c>
      <c r="P64" s="44">
        <v>8.7121212121212127E-2</v>
      </c>
      <c r="Q64" s="44" t="s">
        <v>151</v>
      </c>
      <c r="R64" s="44" t="s">
        <v>151</v>
      </c>
      <c r="S64" s="45">
        <v>0.19944783960544654</v>
      </c>
    </row>
    <row r="65" spans="1:19" x14ac:dyDescent="0.25">
      <c r="A65" s="5" t="s">
        <v>10</v>
      </c>
      <c r="B65" s="44">
        <v>0.43860894251242016</v>
      </c>
      <c r="C65" s="44">
        <v>0.5</v>
      </c>
      <c r="D65" s="44">
        <v>0.48918918918918919</v>
      </c>
      <c r="E65" s="44">
        <v>0.37477148080438755</v>
      </c>
      <c r="F65" s="44">
        <v>0.30889423076923078</v>
      </c>
      <c r="G65" s="44">
        <v>0.22779111644657862</v>
      </c>
      <c r="H65" s="44">
        <v>0.17204988807163415</v>
      </c>
      <c r="I65" s="44">
        <v>0.12692967409948541</v>
      </c>
      <c r="J65" s="44">
        <v>9.3717816683831098E-2</v>
      </c>
      <c r="K65" s="44">
        <v>7.8187796857873582E-2</v>
      </c>
      <c r="L65" s="44">
        <v>6.9725433526011557E-2</v>
      </c>
      <c r="M65" s="44">
        <v>6.8843430369787573E-2</v>
      </c>
      <c r="N65" s="44">
        <v>6.0763071125765428E-2</v>
      </c>
      <c r="O65" s="44" t="s">
        <v>151</v>
      </c>
      <c r="P65" s="44">
        <v>5.6818181818181816E-2</v>
      </c>
      <c r="Q65" s="44" t="s">
        <v>151</v>
      </c>
      <c r="R65" s="44" t="s">
        <v>151</v>
      </c>
      <c r="S65" s="45">
        <v>0.22276723490940281</v>
      </c>
    </row>
    <row r="66" spans="1:19" x14ac:dyDescent="0.25">
      <c r="A66" s="5" t="s">
        <v>11</v>
      </c>
      <c r="B66" s="44" t="s">
        <v>151</v>
      </c>
      <c r="C66" s="44" t="s">
        <v>151</v>
      </c>
      <c r="D66" s="44" t="s">
        <v>151</v>
      </c>
      <c r="E66" s="44" t="s">
        <v>151</v>
      </c>
      <c r="F66" s="44" t="s">
        <v>151</v>
      </c>
      <c r="G66" s="44">
        <v>1.8007202881152461E-3</v>
      </c>
      <c r="H66" s="44">
        <v>2.878157978893508E-3</v>
      </c>
      <c r="I66" s="44">
        <v>1.7152658662092624E-3</v>
      </c>
      <c r="J66" s="44">
        <v>3.089598352214212E-3</v>
      </c>
      <c r="K66" s="44" t="s">
        <v>151</v>
      </c>
      <c r="L66" s="44">
        <v>4.6965317919075147E-3</v>
      </c>
      <c r="M66" s="44">
        <v>7.0810385523210071E-3</v>
      </c>
      <c r="N66" s="44">
        <v>4.7103155911446069E-3</v>
      </c>
      <c r="O66" s="44" t="s">
        <v>151</v>
      </c>
      <c r="P66" s="44" t="s">
        <v>151</v>
      </c>
      <c r="Q66" s="44" t="s">
        <v>151</v>
      </c>
      <c r="R66" s="44" t="s">
        <v>151</v>
      </c>
      <c r="S66" s="45">
        <v>2.6535863621743325E-3</v>
      </c>
    </row>
    <row r="67" spans="1:19" x14ac:dyDescent="0.25">
      <c r="A67" s="5" t="s">
        <v>12</v>
      </c>
      <c r="B67" s="44" t="s">
        <v>151</v>
      </c>
      <c r="C67" s="44" t="s">
        <v>151</v>
      </c>
      <c r="D67" s="44" t="s">
        <v>151</v>
      </c>
      <c r="E67" s="44">
        <v>3.3516148689823277E-3</v>
      </c>
      <c r="F67" s="44">
        <v>2.1033653846153845E-3</v>
      </c>
      <c r="G67" s="44">
        <v>3.6014405762304922E-3</v>
      </c>
      <c r="H67" s="44">
        <v>3.1979533098816758E-3</v>
      </c>
      <c r="I67" s="44">
        <v>3.0874785591766723E-3</v>
      </c>
      <c r="J67" s="44" t="s">
        <v>151</v>
      </c>
      <c r="K67" s="44">
        <v>4.0189989039093902E-3</v>
      </c>
      <c r="L67" s="44" t="s">
        <v>151</v>
      </c>
      <c r="M67" s="44" t="s">
        <v>151</v>
      </c>
      <c r="N67" s="44">
        <v>7.0654733867169103E-3</v>
      </c>
      <c r="O67" s="44" t="s">
        <v>151</v>
      </c>
      <c r="P67" s="44" t="s">
        <v>151</v>
      </c>
      <c r="Q67" s="44" t="s">
        <v>151</v>
      </c>
      <c r="R67" s="44" t="s">
        <v>151</v>
      </c>
      <c r="S67" s="45">
        <v>3.0288409992494905E-3</v>
      </c>
    </row>
    <row r="68" spans="1:19" ht="15.75" thickBot="1" x14ac:dyDescent="0.3">
      <c r="A68" s="6" t="s">
        <v>22</v>
      </c>
      <c r="B68" s="46">
        <v>0.99999999999999989</v>
      </c>
      <c r="C68" s="46">
        <v>1</v>
      </c>
      <c r="D68" s="46">
        <v>1</v>
      </c>
      <c r="E68" s="46">
        <v>0.99999999999999989</v>
      </c>
      <c r="F68" s="46">
        <v>1</v>
      </c>
      <c r="G68" s="46">
        <v>1</v>
      </c>
      <c r="H68" s="46">
        <v>0.99999999999999989</v>
      </c>
      <c r="I68" s="46">
        <v>1</v>
      </c>
      <c r="J68" s="46">
        <v>1</v>
      </c>
      <c r="K68" s="46">
        <v>1</v>
      </c>
      <c r="L68" s="46">
        <v>1</v>
      </c>
      <c r="M68" s="46">
        <v>1</v>
      </c>
      <c r="N68" s="46">
        <v>1</v>
      </c>
      <c r="O68" s="46">
        <v>1</v>
      </c>
      <c r="P68" s="46">
        <v>0.99999999999999989</v>
      </c>
      <c r="Q68" s="46">
        <v>0.99999999999999989</v>
      </c>
      <c r="R68" s="46">
        <v>1</v>
      </c>
      <c r="S68" s="46">
        <v>1</v>
      </c>
    </row>
    <row r="69" spans="1:19" ht="30" customHeight="1" thickBot="1" x14ac:dyDescent="0.3"/>
    <row r="70" spans="1:19" ht="27.75" customHeight="1" x14ac:dyDescent="0.25">
      <c r="A70" s="107" t="s">
        <v>120</v>
      </c>
      <c r="B70" s="110"/>
      <c r="C70" s="110"/>
      <c r="D70" s="111"/>
    </row>
    <row r="71" spans="1:19" ht="26.25" customHeight="1" x14ac:dyDescent="0.25">
      <c r="A71" s="41" t="s">
        <v>21</v>
      </c>
      <c r="B71" s="32" t="s">
        <v>40</v>
      </c>
      <c r="C71" s="32" t="s">
        <v>39</v>
      </c>
      <c r="D71" s="40" t="s">
        <v>90</v>
      </c>
    </row>
    <row r="72" spans="1:19" x14ac:dyDescent="0.25">
      <c r="A72" s="5" t="s">
        <v>0</v>
      </c>
      <c r="B72" s="53">
        <v>850</v>
      </c>
      <c r="C72" s="53">
        <v>3640</v>
      </c>
      <c r="D72" s="54">
        <v>4490</v>
      </c>
    </row>
    <row r="73" spans="1:19" x14ac:dyDescent="0.25">
      <c r="A73" s="5" t="s">
        <v>2</v>
      </c>
      <c r="B73" s="53">
        <v>6</v>
      </c>
      <c r="C73" s="53">
        <v>6</v>
      </c>
      <c r="D73" s="54">
        <v>12</v>
      </c>
    </row>
    <row r="74" spans="1:19" x14ac:dyDescent="0.25">
      <c r="A74" s="5" t="s">
        <v>3</v>
      </c>
      <c r="B74" s="53">
        <v>906</v>
      </c>
      <c r="C74" s="53">
        <v>1963</v>
      </c>
      <c r="D74" s="54">
        <v>2869</v>
      </c>
    </row>
    <row r="75" spans="1:19" x14ac:dyDescent="0.25">
      <c r="A75" s="5" t="s">
        <v>4</v>
      </c>
      <c r="B75" s="53">
        <v>374</v>
      </c>
      <c r="C75" s="53">
        <v>908</v>
      </c>
      <c r="D75" s="54">
        <v>1282</v>
      </c>
    </row>
    <row r="76" spans="1:19" x14ac:dyDescent="0.25">
      <c r="A76" s="5" t="s">
        <v>1</v>
      </c>
      <c r="B76" s="53">
        <v>153</v>
      </c>
      <c r="C76" s="53">
        <v>155</v>
      </c>
      <c r="D76" s="54">
        <v>308</v>
      </c>
    </row>
    <row r="77" spans="1:19" x14ac:dyDescent="0.25">
      <c r="A77" s="5" t="s">
        <v>5</v>
      </c>
      <c r="B77" s="53">
        <v>918</v>
      </c>
      <c r="C77" s="53">
        <v>1108</v>
      </c>
      <c r="D77" s="54">
        <v>2026</v>
      </c>
    </row>
    <row r="78" spans="1:19" x14ac:dyDescent="0.25">
      <c r="A78" s="5" t="s">
        <v>6</v>
      </c>
      <c r="B78" s="53">
        <v>366</v>
      </c>
      <c r="C78" s="53">
        <v>474</v>
      </c>
      <c r="D78" s="54">
        <v>840</v>
      </c>
    </row>
    <row r="79" spans="1:19" x14ac:dyDescent="0.25">
      <c r="A79" s="5" t="s">
        <v>8</v>
      </c>
      <c r="B79" s="53">
        <v>3364</v>
      </c>
      <c r="C79" s="53">
        <v>6070</v>
      </c>
      <c r="D79" s="54">
        <v>9434</v>
      </c>
    </row>
    <row r="80" spans="1:19" x14ac:dyDescent="0.25">
      <c r="A80" s="5" t="s">
        <v>7</v>
      </c>
      <c r="B80" s="53">
        <v>44</v>
      </c>
      <c r="C80" s="53">
        <v>39</v>
      </c>
      <c r="D80" s="54">
        <v>83</v>
      </c>
    </row>
    <row r="81" spans="1:4" x14ac:dyDescent="0.25">
      <c r="A81" s="5" t="s">
        <v>9</v>
      </c>
      <c r="B81" s="53">
        <v>3609</v>
      </c>
      <c r="C81" s="53">
        <v>3832</v>
      </c>
      <c r="D81" s="54">
        <v>7441</v>
      </c>
    </row>
    <row r="82" spans="1:4" x14ac:dyDescent="0.25">
      <c r="A82" s="5" t="s">
        <v>10</v>
      </c>
      <c r="B82" s="53">
        <v>3164</v>
      </c>
      <c r="C82" s="53">
        <v>5147</v>
      </c>
      <c r="D82" s="54">
        <v>8311</v>
      </c>
    </row>
    <row r="83" spans="1:4" x14ac:dyDescent="0.25">
      <c r="A83" s="5" t="s">
        <v>11</v>
      </c>
      <c r="B83" s="53">
        <v>27</v>
      </c>
      <c r="C83" s="53">
        <v>72</v>
      </c>
      <c r="D83" s="54">
        <v>99</v>
      </c>
    </row>
    <row r="84" spans="1:4" x14ac:dyDescent="0.25">
      <c r="A84" s="5" t="s">
        <v>12</v>
      </c>
      <c r="B84" s="53">
        <v>52</v>
      </c>
      <c r="C84" s="53">
        <v>61</v>
      </c>
      <c r="D84" s="54">
        <v>113</v>
      </c>
    </row>
    <row r="85" spans="1:4" ht="15.75" thickBot="1" x14ac:dyDescent="0.3">
      <c r="A85" s="6" t="s">
        <v>22</v>
      </c>
      <c r="B85" s="55">
        <v>13833</v>
      </c>
      <c r="C85" s="55">
        <v>23475</v>
      </c>
      <c r="D85" s="54">
        <v>37308</v>
      </c>
    </row>
    <row r="86" spans="1:4" ht="30" customHeight="1" thickBot="1" x14ac:dyDescent="0.3"/>
    <row r="87" spans="1:4" ht="28.5" customHeight="1" x14ac:dyDescent="0.25">
      <c r="A87" s="116" t="s">
        <v>121</v>
      </c>
      <c r="B87" s="117"/>
      <c r="C87" s="117"/>
      <c r="D87" s="118"/>
    </row>
    <row r="88" spans="1:4" ht="30" x14ac:dyDescent="0.25">
      <c r="A88" s="41" t="s">
        <v>21</v>
      </c>
      <c r="B88" s="32" t="s">
        <v>40</v>
      </c>
      <c r="C88" s="32" t="s">
        <v>39</v>
      </c>
      <c r="D88" s="40" t="s">
        <v>90</v>
      </c>
    </row>
    <row r="89" spans="1:4" x14ac:dyDescent="0.25">
      <c r="A89" s="5" t="s">
        <v>0</v>
      </c>
      <c r="B89" s="44">
        <v>6.1447263789488907E-2</v>
      </c>
      <c r="C89" s="44">
        <v>0.15505857294994674</v>
      </c>
      <c r="D89" s="45">
        <v>0.12034952289053286</v>
      </c>
    </row>
    <row r="90" spans="1:4" x14ac:dyDescent="0.25">
      <c r="A90" s="5" t="s">
        <v>2</v>
      </c>
      <c r="B90" s="44">
        <v>4.3374539145521576E-4</v>
      </c>
      <c r="C90" s="44">
        <v>2.5559105431309905E-4</v>
      </c>
      <c r="D90" s="45">
        <v>3.2164683177870698E-4</v>
      </c>
    </row>
    <row r="91" spans="1:4" x14ac:dyDescent="0.25">
      <c r="A91" s="5" t="s">
        <v>3</v>
      </c>
      <c r="B91" s="44">
        <v>6.5495554109737578E-2</v>
      </c>
      <c r="C91" s="44">
        <v>8.3620873269435569E-2</v>
      </c>
      <c r="D91" s="45">
        <v>7.6900396697759194E-2</v>
      </c>
    </row>
    <row r="92" spans="1:4" x14ac:dyDescent="0.25">
      <c r="A92" s="5" t="s">
        <v>4</v>
      </c>
      <c r="B92" s="44">
        <v>2.7036796067375118E-2</v>
      </c>
      <c r="C92" s="44">
        <v>3.8679446219382324E-2</v>
      </c>
      <c r="D92" s="45">
        <v>3.4362603195025196E-2</v>
      </c>
    </row>
    <row r="93" spans="1:4" x14ac:dyDescent="0.25">
      <c r="A93" s="5" t="s">
        <v>1</v>
      </c>
      <c r="B93" s="44">
        <v>1.1060507482108002E-2</v>
      </c>
      <c r="C93" s="44">
        <v>6.6027689030883916E-3</v>
      </c>
      <c r="D93" s="45">
        <v>8.2556020156534793E-3</v>
      </c>
    </row>
    <row r="94" spans="1:4" x14ac:dyDescent="0.25">
      <c r="A94" s="5" t="s">
        <v>5</v>
      </c>
      <c r="B94" s="44">
        <v>6.6363044892648021E-2</v>
      </c>
      <c r="C94" s="44">
        <v>4.7199148029818956E-2</v>
      </c>
      <c r="D94" s="45">
        <v>5.4304706765305029E-2</v>
      </c>
    </row>
    <row r="95" spans="1:4" x14ac:dyDescent="0.25">
      <c r="A95" s="5" t="s">
        <v>6</v>
      </c>
      <c r="B95" s="44">
        <v>2.6458468878768165E-2</v>
      </c>
      <c r="C95" s="44">
        <v>2.0191693290734825E-2</v>
      </c>
      <c r="D95" s="45">
        <v>2.2515278224509487E-2</v>
      </c>
    </row>
    <row r="96" spans="1:4" x14ac:dyDescent="0.25">
      <c r="A96" s="5" t="s">
        <v>8</v>
      </c>
      <c r="B96" s="44">
        <v>0.24318658280922431</v>
      </c>
      <c r="C96" s="44">
        <v>0.25857294994675184</v>
      </c>
      <c r="D96" s="45">
        <v>0.25286801758336014</v>
      </c>
    </row>
    <row r="97" spans="1:4" x14ac:dyDescent="0.25">
      <c r="A97" s="5" t="s">
        <v>7</v>
      </c>
      <c r="B97" s="44">
        <v>3.1807995373382492E-3</v>
      </c>
      <c r="C97" s="44">
        <v>1.6613418530351438E-3</v>
      </c>
      <c r="D97" s="45">
        <v>2.2247239198027232E-3</v>
      </c>
    </row>
    <row r="98" spans="1:4" x14ac:dyDescent="0.25">
      <c r="A98" s="5" t="s">
        <v>9</v>
      </c>
      <c r="B98" s="44">
        <v>0.26089785296031232</v>
      </c>
      <c r="C98" s="44">
        <v>0.16323748668796592</v>
      </c>
      <c r="D98" s="45">
        <v>0.19944783960544654</v>
      </c>
    </row>
    <row r="99" spans="1:4" x14ac:dyDescent="0.25">
      <c r="A99" s="5" t="s">
        <v>10</v>
      </c>
      <c r="B99" s="44">
        <v>0.22872840309405046</v>
      </c>
      <c r="C99" s="44">
        <v>0.2192545260915868</v>
      </c>
      <c r="D99" s="45">
        <v>0.22276723490940281</v>
      </c>
    </row>
    <row r="100" spans="1:4" x14ac:dyDescent="0.25">
      <c r="A100" s="5" t="s">
        <v>11</v>
      </c>
      <c r="B100" s="44">
        <v>1.9518542615484711E-3</v>
      </c>
      <c r="C100" s="44">
        <v>3.0670926517571886E-3</v>
      </c>
      <c r="D100" s="45">
        <v>2.6535863621743325E-3</v>
      </c>
    </row>
    <row r="101" spans="1:4" x14ac:dyDescent="0.25">
      <c r="A101" s="5" t="s">
        <v>12</v>
      </c>
      <c r="B101" s="44">
        <v>3.7591267259452035E-3</v>
      </c>
      <c r="C101" s="44">
        <v>2.5985090521831737E-3</v>
      </c>
      <c r="D101" s="45">
        <v>3.0288409992494905E-3</v>
      </c>
    </row>
    <row r="102" spans="1:4" ht="15.75" thickBot="1" x14ac:dyDescent="0.3">
      <c r="A102" s="6" t="s">
        <v>22</v>
      </c>
      <c r="B102" s="46">
        <v>1</v>
      </c>
      <c r="C102" s="46">
        <v>1</v>
      </c>
      <c r="D102" s="46">
        <v>1</v>
      </c>
    </row>
    <row r="103" spans="1:4" ht="30" customHeight="1" thickBot="1" x14ac:dyDescent="0.3"/>
    <row r="104" spans="1:4" ht="35.25" customHeight="1" x14ac:dyDescent="0.25">
      <c r="A104" s="116" t="s">
        <v>122</v>
      </c>
      <c r="B104" s="117"/>
      <c r="C104" s="117"/>
      <c r="D104" s="118"/>
    </row>
    <row r="105" spans="1:4" ht="47.25" x14ac:dyDescent="0.25">
      <c r="A105" s="41" t="s">
        <v>21</v>
      </c>
      <c r="B105" s="23" t="s">
        <v>91</v>
      </c>
      <c r="C105" s="23" t="s">
        <v>92</v>
      </c>
      <c r="D105" s="40" t="s">
        <v>90</v>
      </c>
    </row>
    <row r="106" spans="1:4" x14ac:dyDescent="0.25">
      <c r="A106" s="5" t="s">
        <v>0</v>
      </c>
      <c r="B106" s="53">
        <v>225</v>
      </c>
      <c r="C106" s="53">
        <v>4265</v>
      </c>
      <c r="D106" s="54">
        <v>4490</v>
      </c>
    </row>
    <row r="107" spans="1:4" x14ac:dyDescent="0.25">
      <c r="A107" s="5" t="s">
        <v>2</v>
      </c>
      <c r="B107" s="53" t="s">
        <v>151</v>
      </c>
      <c r="C107" s="53" t="s">
        <v>151</v>
      </c>
      <c r="D107" s="54">
        <v>12</v>
      </c>
    </row>
    <row r="108" spans="1:4" x14ac:dyDescent="0.25">
      <c r="A108" s="5" t="s">
        <v>3</v>
      </c>
      <c r="B108" s="53">
        <v>358</v>
      </c>
      <c r="C108" s="53">
        <v>2511</v>
      </c>
      <c r="D108" s="54">
        <v>2869</v>
      </c>
    </row>
    <row r="109" spans="1:4" x14ac:dyDescent="0.25">
      <c r="A109" s="5" t="s">
        <v>4</v>
      </c>
      <c r="B109" s="53">
        <v>38</v>
      </c>
      <c r="C109" s="53">
        <v>1244</v>
      </c>
      <c r="D109" s="54">
        <v>1282</v>
      </c>
    </row>
    <row r="110" spans="1:4" x14ac:dyDescent="0.25">
      <c r="A110" s="5" t="s">
        <v>1</v>
      </c>
      <c r="B110" s="53">
        <v>51</v>
      </c>
      <c r="C110" s="53">
        <v>257</v>
      </c>
      <c r="D110" s="54">
        <v>308</v>
      </c>
    </row>
    <row r="111" spans="1:4" x14ac:dyDescent="0.25">
      <c r="A111" s="5" t="s">
        <v>5</v>
      </c>
      <c r="B111" s="53">
        <v>340</v>
      </c>
      <c r="C111" s="53">
        <v>1686</v>
      </c>
      <c r="D111" s="54">
        <v>2026</v>
      </c>
    </row>
    <row r="112" spans="1:4" x14ac:dyDescent="0.25">
      <c r="A112" s="5" t="s">
        <v>6</v>
      </c>
      <c r="B112" s="53">
        <v>49</v>
      </c>
      <c r="C112" s="53">
        <v>791</v>
      </c>
      <c r="D112" s="54">
        <v>840</v>
      </c>
    </row>
    <row r="113" spans="1:4" x14ac:dyDescent="0.25">
      <c r="A113" s="5" t="s">
        <v>8</v>
      </c>
      <c r="B113" s="53">
        <v>562</v>
      </c>
      <c r="C113" s="53">
        <v>8872</v>
      </c>
      <c r="D113" s="54">
        <v>9434</v>
      </c>
    </row>
    <row r="114" spans="1:4" x14ac:dyDescent="0.25">
      <c r="A114" s="5" t="s">
        <v>7</v>
      </c>
      <c r="B114" s="53" t="s">
        <v>151</v>
      </c>
      <c r="C114" s="53" t="s">
        <v>151</v>
      </c>
      <c r="D114" s="54">
        <v>83</v>
      </c>
    </row>
    <row r="115" spans="1:4" x14ac:dyDescent="0.25">
      <c r="A115" s="5" t="s">
        <v>9</v>
      </c>
      <c r="B115" s="53">
        <v>1164</v>
      </c>
      <c r="C115" s="53">
        <v>6277</v>
      </c>
      <c r="D115" s="54">
        <v>7441</v>
      </c>
    </row>
    <row r="116" spans="1:4" x14ac:dyDescent="0.25">
      <c r="A116" s="5" t="s">
        <v>10</v>
      </c>
      <c r="B116" s="53">
        <v>782</v>
      </c>
      <c r="C116" s="53">
        <v>7529</v>
      </c>
      <c r="D116" s="54">
        <v>8311</v>
      </c>
    </row>
    <row r="117" spans="1:4" x14ac:dyDescent="0.25">
      <c r="A117" s="5" t="s">
        <v>11</v>
      </c>
      <c r="B117" s="53">
        <v>7</v>
      </c>
      <c r="C117" s="53">
        <v>92</v>
      </c>
      <c r="D117" s="54">
        <v>99</v>
      </c>
    </row>
    <row r="118" spans="1:4" x14ac:dyDescent="0.25">
      <c r="A118" s="5" t="s">
        <v>12</v>
      </c>
      <c r="B118" s="53">
        <v>6</v>
      </c>
      <c r="C118" s="53">
        <v>107</v>
      </c>
      <c r="D118" s="54">
        <v>113</v>
      </c>
    </row>
    <row r="119" spans="1:4" ht="15.75" thickBot="1" x14ac:dyDescent="0.3">
      <c r="A119" s="6" t="s">
        <v>22</v>
      </c>
      <c r="B119" s="55">
        <v>3590</v>
      </c>
      <c r="C119" s="55">
        <v>33718</v>
      </c>
      <c r="D119" s="55">
        <v>37308</v>
      </c>
    </row>
    <row r="120" spans="1:4" ht="30" customHeight="1" thickBot="1" x14ac:dyDescent="0.3"/>
    <row r="121" spans="1:4" ht="39" customHeight="1" x14ac:dyDescent="0.25">
      <c r="A121" s="116" t="s">
        <v>123</v>
      </c>
      <c r="B121" s="117"/>
      <c r="C121" s="117"/>
      <c r="D121" s="118"/>
    </row>
    <row r="122" spans="1:4" ht="47.25" x14ac:dyDescent="0.25">
      <c r="A122" s="41" t="s">
        <v>21</v>
      </c>
      <c r="B122" s="23" t="s">
        <v>91</v>
      </c>
      <c r="C122" s="23" t="s">
        <v>92</v>
      </c>
      <c r="D122" s="40" t="s">
        <v>90</v>
      </c>
    </row>
    <row r="123" spans="1:4" x14ac:dyDescent="0.25">
      <c r="A123" s="5" t="s">
        <v>0</v>
      </c>
      <c r="B123" s="44">
        <v>6.2674094707520889E-2</v>
      </c>
      <c r="C123" s="44">
        <v>0.12649030191589061</v>
      </c>
      <c r="D123" s="45">
        <v>0.12034952289053286</v>
      </c>
    </row>
    <row r="124" spans="1:4" x14ac:dyDescent="0.25">
      <c r="A124" s="5" t="s">
        <v>2</v>
      </c>
      <c r="B124" s="44" t="s">
        <v>151</v>
      </c>
      <c r="C124" s="44" t="s">
        <v>151</v>
      </c>
      <c r="D124" s="45">
        <v>3.2164683177870698E-4</v>
      </c>
    </row>
    <row r="125" spans="1:4" x14ac:dyDescent="0.25">
      <c r="A125" s="5" t="s">
        <v>3</v>
      </c>
      <c r="B125" s="44">
        <v>9.9721448467966572E-2</v>
      </c>
      <c r="C125" s="44">
        <v>7.4470609170176172E-2</v>
      </c>
      <c r="D125" s="45">
        <v>7.6900396697759194E-2</v>
      </c>
    </row>
    <row r="126" spans="1:4" x14ac:dyDescent="0.25">
      <c r="A126" s="5" t="s">
        <v>4</v>
      </c>
      <c r="B126" s="44">
        <v>1.0584958217270195E-2</v>
      </c>
      <c r="C126" s="44">
        <v>3.6894240465033513E-2</v>
      </c>
      <c r="D126" s="45">
        <v>3.4362603195025196E-2</v>
      </c>
    </row>
    <row r="127" spans="1:4" x14ac:dyDescent="0.25">
      <c r="A127" s="5" t="s">
        <v>1</v>
      </c>
      <c r="B127" s="44">
        <v>1.4206128133704735E-2</v>
      </c>
      <c r="C127" s="44">
        <v>7.6220416394803961E-3</v>
      </c>
      <c r="D127" s="45">
        <v>8.2556020156534793E-3</v>
      </c>
    </row>
    <row r="128" spans="1:4" x14ac:dyDescent="0.25">
      <c r="A128" s="5" t="s">
        <v>5</v>
      </c>
      <c r="B128" s="44">
        <v>9.4707520891364902E-2</v>
      </c>
      <c r="C128" s="44">
        <v>5.0002965774956998E-2</v>
      </c>
      <c r="D128" s="45">
        <v>5.4304706765305029E-2</v>
      </c>
    </row>
    <row r="129" spans="1:4" x14ac:dyDescent="0.25">
      <c r="A129" s="5" t="s">
        <v>6</v>
      </c>
      <c r="B129" s="44">
        <v>1.3649025069637883E-2</v>
      </c>
      <c r="C129" s="44">
        <v>2.3459279909840442E-2</v>
      </c>
      <c r="D129" s="45">
        <v>2.2515278224509487E-2</v>
      </c>
    </row>
    <row r="130" spans="1:4" x14ac:dyDescent="0.25">
      <c r="A130" s="5" t="s">
        <v>8</v>
      </c>
      <c r="B130" s="44">
        <v>0.15654596100278551</v>
      </c>
      <c r="C130" s="44">
        <v>0.26312355418470845</v>
      </c>
      <c r="D130" s="45">
        <v>0.25286801758336014</v>
      </c>
    </row>
    <row r="131" spans="1:4" x14ac:dyDescent="0.25">
      <c r="A131" s="5" t="s">
        <v>7</v>
      </c>
      <c r="B131" s="44" t="s">
        <v>151</v>
      </c>
      <c r="C131" s="44" t="s">
        <v>151</v>
      </c>
      <c r="D131" s="45">
        <v>2.2247239198027232E-3</v>
      </c>
    </row>
    <row r="132" spans="1:4" x14ac:dyDescent="0.25">
      <c r="A132" s="5" t="s">
        <v>9</v>
      </c>
      <c r="B132" s="44">
        <v>0.32423398328690806</v>
      </c>
      <c r="C132" s="44">
        <v>0.18616169405065544</v>
      </c>
      <c r="D132" s="45">
        <v>0.19944783960544654</v>
      </c>
    </row>
    <row r="133" spans="1:4" x14ac:dyDescent="0.25">
      <c r="A133" s="5" t="s">
        <v>10</v>
      </c>
      <c r="B133" s="44">
        <v>0.21782729805013928</v>
      </c>
      <c r="C133" s="44">
        <v>0.22329319651224866</v>
      </c>
      <c r="D133" s="45">
        <v>0.22276723490940281</v>
      </c>
    </row>
    <row r="134" spans="1:4" x14ac:dyDescent="0.25">
      <c r="A134" s="5" t="s">
        <v>11</v>
      </c>
      <c r="B134" s="44">
        <v>1.9498607242339832E-3</v>
      </c>
      <c r="C134" s="44">
        <v>2.7285129604365621E-3</v>
      </c>
      <c r="D134" s="45">
        <v>2.6535863621743325E-3</v>
      </c>
    </row>
    <row r="135" spans="1:4" x14ac:dyDescent="0.25">
      <c r="A135" s="5" t="s">
        <v>12</v>
      </c>
      <c r="B135" s="44">
        <v>1.6713091922005571E-3</v>
      </c>
      <c r="C135" s="44">
        <v>3.1733792039860017E-3</v>
      </c>
      <c r="D135" s="45">
        <v>3.0288409992494905E-3</v>
      </c>
    </row>
    <row r="136" spans="1:4" ht="15.75" thickBot="1" x14ac:dyDescent="0.3">
      <c r="A136" s="6" t="s">
        <v>22</v>
      </c>
      <c r="B136" s="46">
        <v>1</v>
      </c>
      <c r="C136" s="46">
        <v>0.99999999999999989</v>
      </c>
      <c r="D136" s="46">
        <v>1</v>
      </c>
    </row>
  </sheetData>
  <mergeCells count="9">
    <mergeCell ref="A121:D121"/>
    <mergeCell ref="A36:S36"/>
    <mergeCell ref="A53:S53"/>
    <mergeCell ref="A70:D70"/>
    <mergeCell ref="A1:S1"/>
    <mergeCell ref="A2:I2"/>
    <mergeCell ref="A19:I19"/>
    <mergeCell ref="A87:D87"/>
    <mergeCell ref="A104:D104"/>
  </mergeCells>
  <conditionalFormatting sqref="B4:I17">
    <cfRule type="cellIs" dxfId="4" priority="2" operator="lessThan">
      <formula>5</formula>
    </cfRule>
  </conditionalFormatting>
  <conditionalFormatting sqref="B38:S51">
    <cfRule type="cellIs" dxfId="3" priority="1" operator="lessThan">
      <formula>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E362-A890-49D0-BA44-886DC18F5F66}">
  <sheetPr>
    <tabColor theme="9"/>
  </sheetPr>
  <dimension ref="A1:AN120"/>
  <sheetViews>
    <sheetView workbookViewId="0">
      <selection activeCell="A110" sqref="A110:O110"/>
    </sheetView>
  </sheetViews>
  <sheetFormatPr defaultColWidth="0" defaultRowHeight="15" zeroHeight="1" x14ac:dyDescent="0.25"/>
  <cols>
    <col min="1" max="1" width="45.5703125" customWidth="1"/>
    <col min="2" max="2" width="9.140625" customWidth="1"/>
    <col min="3" max="3" width="10" customWidth="1"/>
    <col min="4" max="4" width="14.5703125" customWidth="1"/>
    <col min="5" max="5" width="12" customWidth="1"/>
    <col min="6" max="6" width="9" customWidth="1"/>
    <col min="7" max="7" width="11.140625" customWidth="1"/>
    <col min="8" max="8" width="11.5703125" customWidth="1"/>
    <col min="9" max="9" width="11.85546875" customWidth="1"/>
    <col min="10" max="10" width="11.5703125" customWidth="1"/>
    <col min="11" max="11" width="9.28515625" customWidth="1"/>
    <col min="12" max="12" width="10.28515625" customWidth="1"/>
    <col min="13" max="13" width="10.140625" customWidth="1"/>
    <col min="14" max="14" width="11.85546875" customWidth="1"/>
    <col min="15" max="15" width="10.42578125" customWidth="1"/>
    <col min="16" max="16" width="8.140625" customWidth="1"/>
    <col min="17" max="17" width="8.5703125" customWidth="1"/>
    <col min="18" max="18" width="8.42578125" customWidth="1"/>
    <col min="19" max="19" width="9.140625" customWidth="1"/>
    <col min="20" max="20" width="7.85546875" hidden="1" customWidth="1"/>
    <col min="21" max="16384" width="9.140625" hidden="1"/>
  </cols>
  <sheetData>
    <row r="1" spans="1:40" ht="41.25" customHeight="1" thickBot="1" x14ac:dyDescent="0.3">
      <c r="A1" s="125" t="s">
        <v>150</v>
      </c>
      <c r="B1" s="125"/>
      <c r="C1" s="125"/>
      <c r="D1" s="125"/>
      <c r="E1" s="125"/>
      <c r="F1" s="125"/>
      <c r="G1" s="125"/>
      <c r="H1" s="125"/>
      <c r="I1" s="125"/>
      <c r="J1" s="125"/>
      <c r="K1" s="125"/>
      <c r="L1" s="125"/>
      <c r="M1" s="125"/>
      <c r="N1" s="125"/>
      <c r="O1" s="125"/>
      <c r="P1" s="125"/>
      <c r="Q1" s="125"/>
      <c r="R1" s="125"/>
      <c r="S1" s="125"/>
    </row>
    <row r="2" spans="1:40" ht="30.75" customHeight="1" x14ac:dyDescent="0.25">
      <c r="A2" s="9" t="s">
        <v>136</v>
      </c>
      <c r="B2" s="10"/>
      <c r="C2" s="10"/>
      <c r="D2" s="10"/>
      <c r="E2" s="10"/>
      <c r="F2" s="10"/>
      <c r="G2" s="10"/>
      <c r="H2" s="10"/>
      <c r="I2" s="10"/>
      <c r="J2" s="10"/>
      <c r="K2" s="10"/>
      <c r="L2" s="10"/>
      <c r="M2" s="10"/>
      <c r="N2" s="10"/>
      <c r="O2" s="10"/>
      <c r="P2" s="10"/>
      <c r="Q2" s="10"/>
      <c r="R2" s="10"/>
      <c r="S2" s="37"/>
    </row>
    <row r="3" spans="1:40" ht="15.75" x14ac:dyDescent="0.25">
      <c r="A3" s="13" t="s">
        <v>23</v>
      </c>
      <c r="B3" s="38">
        <v>5</v>
      </c>
      <c r="C3" s="38">
        <v>6</v>
      </c>
      <c r="D3" s="38">
        <v>7</v>
      </c>
      <c r="E3" s="38">
        <v>8</v>
      </c>
      <c r="F3" s="38">
        <v>9</v>
      </c>
      <c r="G3" s="38">
        <v>10</v>
      </c>
      <c r="H3" s="38">
        <v>11</v>
      </c>
      <c r="I3" s="38">
        <v>12</v>
      </c>
      <c r="J3" s="38">
        <v>13</v>
      </c>
      <c r="K3" s="38">
        <v>14</v>
      </c>
      <c r="L3" s="38">
        <v>15</v>
      </c>
      <c r="M3" s="38">
        <v>16</v>
      </c>
      <c r="N3" s="38">
        <v>17</v>
      </c>
      <c r="O3" s="38">
        <v>18</v>
      </c>
      <c r="P3" s="38">
        <v>19</v>
      </c>
      <c r="Q3" s="38">
        <v>20</v>
      </c>
      <c r="R3" s="38">
        <v>21</v>
      </c>
      <c r="S3" s="39" t="s">
        <v>24</v>
      </c>
    </row>
    <row r="4" spans="1:40" ht="15.75" x14ac:dyDescent="0.25">
      <c r="A4" s="36" t="s">
        <v>75</v>
      </c>
      <c r="B4" s="64">
        <v>1058</v>
      </c>
      <c r="C4" s="65">
        <v>2015</v>
      </c>
      <c r="D4" s="65">
        <v>2360</v>
      </c>
      <c r="E4" s="65">
        <v>2494</v>
      </c>
      <c r="F4" s="65">
        <v>2501</v>
      </c>
      <c r="G4" s="65">
        <v>2420</v>
      </c>
      <c r="H4" s="65">
        <v>2117</v>
      </c>
      <c r="I4" s="65">
        <v>1786</v>
      </c>
      <c r="J4" s="65">
        <v>1700</v>
      </c>
      <c r="K4" s="65">
        <v>1549</v>
      </c>
      <c r="L4" s="65">
        <v>1566</v>
      </c>
      <c r="M4" s="65">
        <v>1452</v>
      </c>
      <c r="N4" s="65">
        <v>1290</v>
      </c>
      <c r="O4" s="64">
        <v>451</v>
      </c>
      <c r="P4" s="64">
        <v>67</v>
      </c>
      <c r="Q4" s="64" t="s">
        <v>151</v>
      </c>
      <c r="R4" s="64" t="s">
        <v>151</v>
      </c>
      <c r="S4" s="66">
        <v>24843</v>
      </c>
      <c r="U4" s="81">
        <f>S4-SUM(B4:R4)</f>
        <v>17</v>
      </c>
      <c r="V4">
        <f>COUNTIF(B4:S4,".")</f>
        <v>2</v>
      </c>
    </row>
    <row r="5" spans="1:40" ht="15.75" x14ac:dyDescent="0.25">
      <c r="A5" s="36" t="s">
        <v>76</v>
      </c>
      <c r="B5" s="64">
        <v>166</v>
      </c>
      <c r="C5" s="64">
        <v>230</v>
      </c>
      <c r="D5" s="64">
        <v>328</v>
      </c>
      <c r="E5" s="64">
        <v>470</v>
      </c>
      <c r="F5" s="64">
        <v>562</v>
      </c>
      <c r="G5" s="64">
        <v>617</v>
      </c>
      <c r="H5" s="64">
        <v>728</v>
      </c>
      <c r="I5" s="64">
        <v>868</v>
      </c>
      <c r="J5" s="65">
        <v>957</v>
      </c>
      <c r="K5" s="64">
        <v>900</v>
      </c>
      <c r="L5" s="64">
        <v>916</v>
      </c>
      <c r="M5" s="64">
        <v>806</v>
      </c>
      <c r="N5" s="64">
        <v>605</v>
      </c>
      <c r="O5" s="64">
        <v>256</v>
      </c>
      <c r="P5" s="64">
        <v>66</v>
      </c>
      <c r="Q5" s="64" t="s">
        <v>151</v>
      </c>
      <c r="R5" s="64" t="s">
        <v>151</v>
      </c>
      <c r="S5" s="66">
        <v>8493</v>
      </c>
      <c r="U5" s="81">
        <f t="shared" ref="U5:U12" si="0">S5-SUM(B5:R5)</f>
        <v>18</v>
      </c>
      <c r="V5">
        <f t="shared" ref="V5:V12" si="1">COUNTIF(B5:S5,".")</f>
        <v>2</v>
      </c>
    </row>
    <row r="6" spans="1:40" ht="15.75" x14ac:dyDescent="0.25">
      <c r="A6" s="36" t="s">
        <v>77</v>
      </c>
      <c r="B6" s="64">
        <v>164</v>
      </c>
      <c r="C6" s="64">
        <v>273</v>
      </c>
      <c r="D6" s="64">
        <v>245</v>
      </c>
      <c r="E6" s="64">
        <v>285</v>
      </c>
      <c r="F6" s="64">
        <v>230</v>
      </c>
      <c r="G6" s="64">
        <v>275</v>
      </c>
      <c r="H6" s="64">
        <v>258</v>
      </c>
      <c r="I6" s="64">
        <v>243</v>
      </c>
      <c r="J6" s="64">
        <v>236</v>
      </c>
      <c r="K6" s="64">
        <v>254</v>
      </c>
      <c r="L6" s="64">
        <v>238</v>
      </c>
      <c r="M6" s="64">
        <v>227</v>
      </c>
      <c r="N6" s="64">
        <v>178</v>
      </c>
      <c r="O6" s="64">
        <v>145</v>
      </c>
      <c r="P6" s="64">
        <v>110</v>
      </c>
      <c r="Q6" s="64">
        <v>85</v>
      </c>
      <c r="R6" s="64">
        <v>12</v>
      </c>
      <c r="S6" s="66">
        <v>3458</v>
      </c>
      <c r="U6" s="81">
        <f t="shared" si="0"/>
        <v>0</v>
      </c>
      <c r="V6">
        <f t="shared" si="1"/>
        <v>0</v>
      </c>
    </row>
    <row r="7" spans="1:40" ht="15.75" x14ac:dyDescent="0.25">
      <c r="A7" s="36" t="s">
        <v>78</v>
      </c>
      <c r="B7" s="64" t="s">
        <v>151</v>
      </c>
      <c r="C7" s="64" t="s">
        <v>151</v>
      </c>
      <c r="D7" s="64" t="s">
        <v>151</v>
      </c>
      <c r="E7" s="64">
        <v>17</v>
      </c>
      <c r="F7" s="64" t="s">
        <v>151</v>
      </c>
      <c r="G7" s="64" t="s">
        <v>151</v>
      </c>
      <c r="H7" s="64">
        <v>12</v>
      </c>
      <c r="I7" s="64">
        <v>12</v>
      </c>
      <c r="J7" s="64">
        <v>13</v>
      </c>
      <c r="K7" s="64">
        <v>12</v>
      </c>
      <c r="L7" s="64">
        <v>25</v>
      </c>
      <c r="M7" s="64">
        <v>17</v>
      </c>
      <c r="N7" s="64">
        <v>20</v>
      </c>
      <c r="O7" s="64">
        <v>13</v>
      </c>
      <c r="P7" s="64">
        <v>9</v>
      </c>
      <c r="Q7" s="64">
        <v>25</v>
      </c>
      <c r="R7" s="64">
        <v>6</v>
      </c>
      <c r="S7" s="66">
        <v>240</v>
      </c>
      <c r="U7" s="81">
        <f t="shared" si="0"/>
        <v>59</v>
      </c>
      <c r="V7">
        <f t="shared" si="1"/>
        <v>5</v>
      </c>
    </row>
    <row r="8" spans="1:40" ht="15.75" x14ac:dyDescent="0.25">
      <c r="A8" s="36" t="s">
        <v>79</v>
      </c>
      <c r="B8" s="64" t="s">
        <v>151</v>
      </c>
      <c r="C8" s="64" t="s">
        <v>151</v>
      </c>
      <c r="D8" s="64" t="s">
        <v>151</v>
      </c>
      <c r="E8" s="64" t="s">
        <v>151</v>
      </c>
      <c r="F8" s="64" t="s">
        <v>151</v>
      </c>
      <c r="G8" s="64" t="s">
        <v>151</v>
      </c>
      <c r="H8" s="64" t="s">
        <v>151</v>
      </c>
      <c r="I8" s="64" t="s">
        <v>151</v>
      </c>
      <c r="J8" s="64" t="s">
        <v>151</v>
      </c>
      <c r="K8" s="64" t="s">
        <v>151</v>
      </c>
      <c r="L8" s="64" t="s">
        <v>151</v>
      </c>
      <c r="M8" s="64">
        <v>18</v>
      </c>
      <c r="N8" s="64">
        <v>14</v>
      </c>
      <c r="O8" s="64">
        <v>7</v>
      </c>
      <c r="P8" s="64" t="s">
        <v>151</v>
      </c>
      <c r="Q8" s="64" t="s">
        <v>151</v>
      </c>
      <c r="R8" s="64" t="s">
        <v>151</v>
      </c>
      <c r="S8" s="66">
        <v>65</v>
      </c>
      <c r="U8" s="81">
        <f t="shared" si="0"/>
        <v>26</v>
      </c>
      <c r="V8">
        <f t="shared" si="1"/>
        <v>14</v>
      </c>
    </row>
    <row r="9" spans="1:40" ht="15.75" x14ac:dyDescent="0.25">
      <c r="A9" s="36" t="s">
        <v>80</v>
      </c>
      <c r="B9" s="64" t="s">
        <v>151</v>
      </c>
      <c r="C9" s="64" t="s">
        <v>151</v>
      </c>
      <c r="D9" s="64" t="s">
        <v>151</v>
      </c>
      <c r="E9" s="64" t="s">
        <v>151</v>
      </c>
      <c r="F9" s="64" t="s">
        <v>151</v>
      </c>
      <c r="G9" s="64" t="s">
        <v>151</v>
      </c>
      <c r="H9" s="64" t="s">
        <v>151</v>
      </c>
      <c r="I9" s="64" t="s">
        <v>151</v>
      </c>
      <c r="J9" s="64" t="s">
        <v>151</v>
      </c>
      <c r="K9" s="64">
        <v>7</v>
      </c>
      <c r="L9" s="64" t="s">
        <v>151</v>
      </c>
      <c r="M9" s="64">
        <v>8</v>
      </c>
      <c r="N9" s="64" t="s">
        <v>151</v>
      </c>
      <c r="O9" s="64" t="s">
        <v>151</v>
      </c>
      <c r="P9" s="64" t="s">
        <v>151</v>
      </c>
      <c r="Q9" s="64" t="s">
        <v>151</v>
      </c>
      <c r="R9" s="64" t="s">
        <v>151</v>
      </c>
      <c r="S9" s="66">
        <v>27</v>
      </c>
      <c r="U9" s="81">
        <f t="shared" si="0"/>
        <v>12</v>
      </c>
      <c r="V9">
        <f t="shared" si="1"/>
        <v>15</v>
      </c>
    </row>
    <row r="10" spans="1:40" ht="15.75" x14ac:dyDescent="0.25">
      <c r="A10" s="36" t="s">
        <v>81</v>
      </c>
      <c r="B10" s="64" t="s">
        <v>151</v>
      </c>
      <c r="C10" s="64" t="s">
        <v>151</v>
      </c>
      <c r="D10" s="64" t="s">
        <v>151</v>
      </c>
      <c r="E10" s="64" t="s">
        <v>151</v>
      </c>
      <c r="F10" s="64" t="s">
        <v>151</v>
      </c>
      <c r="G10" s="64" t="s">
        <v>151</v>
      </c>
      <c r="H10" s="64" t="s">
        <v>151</v>
      </c>
      <c r="I10" s="64" t="s">
        <v>151</v>
      </c>
      <c r="J10" s="64" t="s">
        <v>151</v>
      </c>
      <c r="K10" s="64" t="s">
        <v>151</v>
      </c>
      <c r="L10" s="64">
        <v>16</v>
      </c>
      <c r="M10" s="64" t="s">
        <v>151</v>
      </c>
      <c r="N10" s="64">
        <v>11</v>
      </c>
      <c r="O10" s="64" t="s">
        <v>151</v>
      </c>
      <c r="P10" s="64">
        <v>6</v>
      </c>
      <c r="Q10" s="64">
        <v>9</v>
      </c>
      <c r="R10" s="64" t="s">
        <v>151</v>
      </c>
      <c r="S10" s="66">
        <v>65</v>
      </c>
      <c r="U10" s="81">
        <f t="shared" si="0"/>
        <v>23</v>
      </c>
      <c r="V10">
        <f t="shared" si="1"/>
        <v>13</v>
      </c>
    </row>
    <row r="11" spans="1:40" ht="15.75" x14ac:dyDescent="0.25">
      <c r="A11" s="36" t="s">
        <v>82</v>
      </c>
      <c r="B11" s="64">
        <v>10</v>
      </c>
      <c r="C11" s="64">
        <v>21</v>
      </c>
      <c r="D11" s="64">
        <v>17</v>
      </c>
      <c r="E11" s="64" t="s">
        <v>151</v>
      </c>
      <c r="F11" s="64">
        <v>24</v>
      </c>
      <c r="G11" s="64" t="s">
        <v>151</v>
      </c>
      <c r="H11" s="64">
        <v>7</v>
      </c>
      <c r="I11" s="64" t="s">
        <v>151</v>
      </c>
      <c r="J11" s="64" t="s">
        <v>151</v>
      </c>
      <c r="K11" s="64">
        <v>7</v>
      </c>
      <c r="L11" s="64" t="s">
        <v>151</v>
      </c>
      <c r="M11" s="64" t="s">
        <v>151</v>
      </c>
      <c r="N11" s="64" t="s">
        <v>151</v>
      </c>
      <c r="O11" s="64" t="s">
        <v>151</v>
      </c>
      <c r="P11" s="64" t="s">
        <v>151</v>
      </c>
      <c r="Q11" s="64" t="s">
        <v>151</v>
      </c>
      <c r="R11" s="64" t="s">
        <v>151</v>
      </c>
      <c r="S11" s="66">
        <v>117</v>
      </c>
      <c r="U11" s="81">
        <f t="shared" si="0"/>
        <v>31</v>
      </c>
      <c r="V11">
        <f t="shared" si="1"/>
        <v>11</v>
      </c>
      <c r="W11" s="81">
        <f>B12-SUM(B4:B11)</f>
        <v>11</v>
      </c>
      <c r="X11" s="81">
        <f t="shared" ref="X11:AN11" si="2">C12-SUM(C4:C11)</f>
        <v>13</v>
      </c>
      <c r="Y11" s="81">
        <f t="shared" si="2"/>
        <v>10</v>
      </c>
      <c r="Z11" s="81">
        <f t="shared" si="2"/>
        <v>16</v>
      </c>
      <c r="AA11" s="81">
        <f t="shared" si="2"/>
        <v>11</v>
      </c>
      <c r="AB11" s="81">
        <f t="shared" si="2"/>
        <v>20</v>
      </c>
      <c r="AC11" s="81">
        <f t="shared" si="2"/>
        <v>5</v>
      </c>
      <c r="AD11" s="81">
        <f t="shared" si="2"/>
        <v>6</v>
      </c>
      <c r="AE11" s="81">
        <f t="shared" si="2"/>
        <v>7</v>
      </c>
      <c r="AF11" s="81">
        <f t="shared" si="2"/>
        <v>8</v>
      </c>
      <c r="AG11" s="81">
        <f t="shared" si="2"/>
        <v>7</v>
      </c>
      <c r="AH11" s="81">
        <f t="shared" si="2"/>
        <v>14</v>
      </c>
      <c r="AI11" s="81">
        <f t="shared" si="2"/>
        <v>5</v>
      </c>
      <c r="AJ11" s="81">
        <f t="shared" si="2"/>
        <v>5</v>
      </c>
      <c r="AK11" s="81">
        <f t="shared" si="2"/>
        <v>6</v>
      </c>
      <c r="AL11" s="81">
        <f t="shared" si="2"/>
        <v>37</v>
      </c>
      <c r="AM11" s="81">
        <f t="shared" si="2"/>
        <v>5</v>
      </c>
      <c r="AN11" s="81">
        <f t="shared" si="2"/>
        <v>0</v>
      </c>
    </row>
    <row r="12" spans="1:40" ht="16.5" thickBot="1" x14ac:dyDescent="0.3">
      <c r="A12" s="19" t="s">
        <v>34</v>
      </c>
      <c r="B12" s="67">
        <v>1409</v>
      </c>
      <c r="C12" s="67">
        <v>2552</v>
      </c>
      <c r="D12" s="67">
        <v>2960</v>
      </c>
      <c r="E12" s="67">
        <v>3282</v>
      </c>
      <c r="F12" s="67">
        <v>3328</v>
      </c>
      <c r="G12" s="67">
        <v>3332</v>
      </c>
      <c r="H12" s="67">
        <v>3127</v>
      </c>
      <c r="I12" s="67">
        <v>2915</v>
      </c>
      <c r="J12" s="67">
        <v>2913</v>
      </c>
      <c r="K12" s="67">
        <v>2737</v>
      </c>
      <c r="L12" s="67">
        <v>2768</v>
      </c>
      <c r="M12" s="67">
        <v>2542</v>
      </c>
      <c r="N12" s="67">
        <v>2123</v>
      </c>
      <c r="O12" s="67">
        <v>877</v>
      </c>
      <c r="P12" s="67">
        <v>264</v>
      </c>
      <c r="Q12" s="67">
        <v>156</v>
      </c>
      <c r="R12" s="67">
        <v>23</v>
      </c>
      <c r="S12" s="67">
        <v>37308</v>
      </c>
      <c r="U12" s="81">
        <f t="shared" si="0"/>
        <v>0</v>
      </c>
      <c r="V12">
        <f t="shared" si="1"/>
        <v>0</v>
      </c>
      <c r="W12">
        <f>COUNTIF(B4:B12,".")</f>
        <v>4</v>
      </c>
      <c r="X12">
        <f t="shared" ref="X12:AN12" si="3">COUNTIF(C4:C12,".")</f>
        <v>4</v>
      </c>
      <c r="Y12">
        <f t="shared" si="3"/>
        <v>4</v>
      </c>
      <c r="Z12">
        <f t="shared" si="3"/>
        <v>4</v>
      </c>
      <c r="AA12">
        <f t="shared" si="3"/>
        <v>4</v>
      </c>
      <c r="AB12">
        <f t="shared" si="3"/>
        <v>5</v>
      </c>
      <c r="AC12">
        <f t="shared" si="3"/>
        <v>3</v>
      </c>
      <c r="AD12">
        <f t="shared" si="3"/>
        <v>4</v>
      </c>
      <c r="AE12">
        <f t="shared" si="3"/>
        <v>4</v>
      </c>
      <c r="AF12">
        <f t="shared" si="3"/>
        <v>2</v>
      </c>
      <c r="AG12">
        <f t="shared" si="3"/>
        <v>3</v>
      </c>
      <c r="AH12">
        <f t="shared" si="3"/>
        <v>2</v>
      </c>
      <c r="AI12">
        <f t="shared" si="3"/>
        <v>2</v>
      </c>
      <c r="AJ12">
        <f t="shared" si="3"/>
        <v>3</v>
      </c>
      <c r="AK12">
        <f t="shared" si="3"/>
        <v>3</v>
      </c>
      <c r="AL12">
        <f t="shared" si="3"/>
        <v>5</v>
      </c>
      <c r="AM12">
        <f t="shared" si="3"/>
        <v>6</v>
      </c>
      <c r="AN12">
        <f t="shared" si="3"/>
        <v>0</v>
      </c>
    </row>
    <row r="13" spans="1:40" ht="30" customHeight="1" thickBot="1" x14ac:dyDescent="0.3">
      <c r="A13" s="29"/>
      <c r="B13" s="20"/>
      <c r="C13" s="20"/>
      <c r="D13" s="20"/>
      <c r="E13" s="20"/>
      <c r="F13" s="20"/>
      <c r="G13" s="20"/>
      <c r="H13" s="20"/>
      <c r="I13" s="20"/>
      <c r="J13" s="20"/>
      <c r="K13" s="20"/>
      <c r="L13" s="20"/>
      <c r="M13" s="20"/>
      <c r="N13" s="20"/>
      <c r="O13" s="20"/>
      <c r="P13" s="20"/>
      <c r="Q13" s="20"/>
      <c r="R13" s="20"/>
      <c r="S13" s="20"/>
    </row>
    <row r="14" spans="1:40" ht="27.75" customHeight="1" x14ac:dyDescent="0.25">
      <c r="A14" s="9" t="s">
        <v>137</v>
      </c>
      <c r="B14" s="10"/>
      <c r="C14" s="10"/>
      <c r="D14" s="10"/>
      <c r="E14" s="10"/>
      <c r="F14" s="10"/>
      <c r="G14" s="10"/>
      <c r="H14" s="10"/>
      <c r="I14" s="10"/>
      <c r="J14" s="10"/>
      <c r="K14" s="10"/>
      <c r="L14" s="10"/>
      <c r="M14" s="10"/>
      <c r="N14" s="10"/>
      <c r="O14" s="10"/>
      <c r="P14" s="10"/>
      <c r="Q14" s="10"/>
      <c r="R14" s="10"/>
      <c r="S14" s="37"/>
    </row>
    <row r="15" spans="1:40" ht="15.75" x14ac:dyDescent="0.25">
      <c r="A15" s="13" t="s">
        <v>23</v>
      </c>
      <c r="B15" s="38">
        <v>5</v>
      </c>
      <c r="C15" s="38">
        <v>6</v>
      </c>
      <c r="D15" s="38">
        <v>7</v>
      </c>
      <c r="E15" s="38">
        <v>8</v>
      </c>
      <c r="F15" s="38">
        <v>9</v>
      </c>
      <c r="G15" s="38">
        <v>10</v>
      </c>
      <c r="H15" s="38">
        <v>11</v>
      </c>
      <c r="I15" s="38">
        <v>12</v>
      </c>
      <c r="J15" s="38">
        <v>13</v>
      </c>
      <c r="K15" s="38">
        <v>14</v>
      </c>
      <c r="L15" s="38">
        <v>15</v>
      </c>
      <c r="M15" s="38">
        <v>16</v>
      </c>
      <c r="N15" s="38">
        <v>17</v>
      </c>
      <c r="O15" s="38">
        <v>18</v>
      </c>
      <c r="P15" s="38">
        <v>19</v>
      </c>
      <c r="Q15" s="38">
        <v>20</v>
      </c>
      <c r="R15" s="38">
        <v>21</v>
      </c>
      <c r="S15" s="39" t="s">
        <v>24</v>
      </c>
    </row>
    <row r="16" spans="1:40" ht="15.75" x14ac:dyDescent="0.25">
      <c r="A16" s="36" t="s">
        <v>75</v>
      </c>
      <c r="B16" s="47">
        <v>0.75088715400993611</v>
      </c>
      <c r="C16" s="47">
        <v>0.78957680250783702</v>
      </c>
      <c r="D16" s="47">
        <v>0.79729729729729726</v>
      </c>
      <c r="E16" s="47">
        <v>0.75990249847653868</v>
      </c>
      <c r="F16" s="47">
        <v>0.75150240384615385</v>
      </c>
      <c r="G16" s="47">
        <v>0.72629051620648255</v>
      </c>
      <c r="H16" s="47">
        <v>0.6770067157019507</v>
      </c>
      <c r="I16" s="47">
        <v>0.6126929674099485</v>
      </c>
      <c r="J16" s="47">
        <v>0.58359079986268447</v>
      </c>
      <c r="K16" s="47">
        <v>0.56594811837778591</v>
      </c>
      <c r="L16" s="47">
        <v>0.56575144508670516</v>
      </c>
      <c r="M16" s="47">
        <v>0.57120377655389454</v>
      </c>
      <c r="N16" s="47">
        <v>0.60763071125765422</v>
      </c>
      <c r="O16" s="47">
        <v>0.51425313568985176</v>
      </c>
      <c r="P16" s="47">
        <v>0.25378787878787878</v>
      </c>
      <c r="Q16" s="47" t="s">
        <v>151</v>
      </c>
      <c r="R16" s="47" t="s">
        <v>151</v>
      </c>
      <c r="S16" s="48">
        <v>0.66588935348986811</v>
      </c>
    </row>
    <row r="17" spans="1:22" ht="15.75" x14ac:dyDescent="0.25">
      <c r="A17" s="36" t="s">
        <v>76</v>
      </c>
      <c r="B17" s="47">
        <v>0.11781405251951739</v>
      </c>
      <c r="C17" s="47">
        <v>9.0125391849529779E-2</v>
      </c>
      <c r="D17" s="47">
        <v>0.11081081081081082</v>
      </c>
      <c r="E17" s="47">
        <v>0.14320536258379038</v>
      </c>
      <c r="F17" s="47">
        <v>0.16887019230769232</v>
      </c>
      <c r="G17" s="47">
        <v>0.18517406962785113</v>
      </c>
      <c r="H17" s="47">
        <v>0.23281100095938601</v>
      </c>
      <c r="I17" s="47">
        <v>0.29777015437392795</v>
      </c>
      <c r="J17" s="47">
        <v>0.32852729145211124</v>
      </c>
      <c r="K17" s="47">
        <v>0.32882718304713188</v>
      </c>
      <c r="L17" s="47">
        <v>0.33092485549132949</v>
      </c>
      <c r="M17" s="47">
        <v>0.31707317073170732</v>
      </c>
      <c r="N17" s="47">
        <v>0.28497409326424872</v>
      </c>
      <c r="O17" s="47">
        <v>0.29190421892816421</v>
      </c>
      <c r="P17" s="47">
        <v>0.25</v>
      </c>
      <c r="Q17" s="47" t="s">
        <v>151</v>
      </c>
      <c r="R17" s="47" t="s">
        <v>151</v>
      </c>
      <c r="S17" s="48">
        <v>0.22764554519137986</v>
      </c>
    </row>
    <row r="18" spans="1:22" ht="15.75" x14ac:dyDescent="0.25">
      <c r="A18" s="36" t="s">
        <v>77</v>
      </c>
      <c r="B18" s="47">
        <v>0.11639460610361958</v>
      </c>
      <c r="C18" s="47">
        <v>0.10697492163009405</v>
      </c>
      <c r="D18" s="47">
        <v>8.2770270270270271E-2</v>
      </c>
      <c r="E18" s="47">
        <v>8.6837294332723955E-2</v>
      </c>
      <c r="F18" s="47">
        <v>6.9110576923076927E-2</v>
      </c>
      <c r="G18" s="47">
        <v>8.2533013205282113E-2</v>
      </c>
      <c r="H18" s="47">
        <v>8.2507195394947233E-2</v>
      </c>
      <c r="I18" s="47">
        <v>8.3361921097770159E-2</v>
      </c>
      <c r="J18" s="47">
        <v>8.1016134569172671E-2</v>
      </c>
      <c r="K18" s="47">
        <v>9.2802338326634995E-2</v>
      </c>
      <c r="L18" s="47">
        <v>8.5982658959537578E-2</v>
      </c>
      <c r="M18" s="47">
        <v>8.9299763965381584E-2</v>
      </c>
      <c r="N18" s="47">
        <v>8.3843617522374E-2</v>
      </c>
      <c r="O18" s="47">
        <v>0.16533637400228049</v>
      </c>
      <c r="P18" s="47">
        <v>0.41666666666666669</v>
      </c>
      <c r="Q18" s="47">
        <v>0.54487179487179482</v>
      </c>
      <c r="R18" s="47">
        <v>0.52173913043478259</v>
      </c>
      <c r="S18" s="48">
        <v>9.2687895357564068E-2</v>
      </c>
    </row>
    <row r="19" spans="1:22" ht="15.75" x14ac:dyDescent="0.25">
      <c r="A19" s="36" t="s">
        <v>78</v>
      </c>
      <c r="B19" s="47" t="s">
        <v>151</v>
      </c>
      <c r="C19" s="47" t="s">
        <v>151</v>
      </c>
      <c r="D19" s="47" t="s">
        <v>151</v>
      </c>
      <c r="E19" s="47">
        <v>5.179768433881779E-3</v>
      </c>
      <c r="F19" s="47" t="s">
        <v>151</v>
      </c>
      <c r="G19" s="47" t="s">
        <v>151</v>
      </c>
      <c r="H19" s="47">
        <v>3.8375439718580109E-3</v>
      </c>
      <c r="I19" s="47">
        <v>4.11663807890223E-3</v>
      </c>
      <c r="J19" s="47">
        <v>4.4627531754205287E-3</v>
      </c>
      <c r="K19" s="47">
        <v>4.3843624406284254E-3</v>
      </c>
      <c r="L19" s="47">
        <v>9.0317919075144516E-3</v>
      </c>
      <c r="M19" s="47">
        <v>6.6876475216365071E-3</v>
      </c>
      <c r="N19" s="47">
        <v>9.4206311822892137E-3</v>
      </c>
      <c r="O19" s="47">
        <v>1.4823261117445839E-2</v>
      </c>
      <c r="P19" s="47">
        <v>3.4090909090909088E-2</v>
      </c>
      <c r="Q19" s="47">
        <v>0.16025641025641027</v>
      </c>
      <c r="R19" s="47">
        <v>0.2608695652173913</v>
      </c>
      <c r="S19" s="48">
        <v>6.4329366355741395E-3</v>
      </c>
    </row>
    <row r="20" spans="1:22" ht="15.75" x14ac:dyDescent="0.25">
      <c r="A20" s="36" t="s">
        <v>79</v>
      </c>
      <c r="B20" s="47" t="s">
        <v>151</v>
      </c>
      <c r="C20" s="47" t="s">
        <v>151</v>
      </c>
      <c r="D20" s="47" t="s">
        <v>151</v>
      </c>
      <c r="E20" s="47" t="s">
        <v>151</v>
      </c>
      <c r="F20" s="47" t="s">
        <v>151</v>
      </c>
      <c r="G20" s="47" t="s">
        <v>151</v>
      </c>
      <c r="H20" s="47" t="s">
        <v>151</v>
      </c>
      <c r="I20" s="47" t="s">
        <v>151</v>
      </c>
      <c r="J20" s="47" t="s">
        <v>151</v>
      </c>
      <c r="K20" s="47" t="s">
        <v>151</v>
      </c>
      <c r="L20" s="47" t="s">
        <v>151</v>
      </c>
      <c r="M20" s="47">
        <v>7.0810385523210071E-3</v>
      </c>
      <c r="N20" s="47">
        <v>6.5944418276024496E-3</v>
      </c>
      <c r="O20" s="47">
        <v>7.98175598631699E-3</v>
      </c>
      <c r="P20" s="47" t="s">
        <v>151</v>
      </c>
      <c r="Q20" s="47" t="s">
        <v>151</v>
      </c>
      <c r="R20" s="47" t="s">
        <v>151</v>
      </c>
      <c r="S20" s="48">
        <v>1.7422536721346628E-3</v>
      </c>
    </row>
    <row r="21" spans="1:22" ht="15.75" x14ac:dyDescent="0.25">
      <c r="A21" s="36" t="s">
        <v>80</v>
      </c>
      <c r="B21" s="47" t="s">
        <v>151</v>
      </c>
      <c r="C21" s="47" t="s">
        <v>151</v>
      </c>
      <c r="D21" s="47" t="s">
        <v>151</v>
      </c>
      <c r="E21" s="47" t="s">
        <v>151</v>
      </c>
      <c r="F21" s="47" t="s">
        <v>151</v>
      </c>
      <c r="G21" s="47" t="s">
        <v>151</v>
      </c>
      <c r="H21" s="47" t="s">
        <v>151</v>
      </c>
      <c r="I21" s="47" t="s">
        <v>151</v>
      </c>
      <c r="J21" s="47" t="s">
        <v>151</v>
      </c>
      <c r="K21" s="47">
        <v>2.5575447570332483E-3</v>
      </c>
      <c r="L21" s="47" t="s">
        <v>151</v>
      </c>
      <c r="M21" s="47">
        <v>3.1471282454760031E-3</v>
      </c>
      <c r="N21" s="47" t="s">
        <v>151</v>
      </c>
      <c r="O21" s="47" t="s">
        <v>151</v>
      </c>
      <c r="P21" s="47" t="s">
        <v>151</v>
      </c>
      <c r="Q21" s="47" t="s">
        <v>151</v>
      </c>
      <c r="R21" s="47" t="s">
        <v>151</v>
      </c>
      <c r="S21" s="48">
        <v>7.2370537150209075E-4</v>
      </c>
    </row>
    <row r="22" spans="1:22" ht="15.75" x14ac:dyDescent="0.25">
      <c r="A22" s="36" t="s">
        <v>81</v>
      </c>
      <c r="B22" s="47" t="s">
        <v>151</v>
      </c>
      <c r="C22" s="47" t="s">
        <v>151</v>
      </c>
      <c r="D22" s="47" t="s">
        <v>151</v>
      </c>
      <c r="E22" s="47" t="s">
        <v>151</v>
      </c>
      <c r="F22" s="47" t="s">
        <v>151</v>
      </c>
      <c r="G22" s="47" t="s">
        <v>151</v>
      </c>
      <c r="H22" s="47" t="s">
        <v>151</v>
      </c>
      <c r="I22" s="47" t="s">
        <v>151</v>
      </c>
      <c r="J22" s="47" t="s">
        <v>151</v>
      </c>
      <c r="K22" s="47" t="s">
        <v>151</v>
      </c>
      <c r="L22" s="47">
        <v>5.7803468208092483E-3</v>
      </c>
      <c r="M22" s="47" t="s">
        <v>151</v>
      </c>
      <c r="N22" s="47">
        <v>5.1813471502590676E-3</v>
      </c>
      <c r="O22" s="47" t="s">
        <v>151</v>
      </c>
      <c r="P22" s="47">
        <v>2.2727272727272728E-2</v>
      </c>
      <c r="Q22" s="47">
        <v>5.7692307692307696E-2</v>
      </c>
      <c r="R22" s="47" t="s">
        <v>151</v>
      </c>
      <c r="S22" s="48">
        <v>1.7422536721346628E-3</v>
      </c>
    </row>
    <row r="23" spans="1:22" ht="15.75" x14ac:dyDescent="0.25">
      <c r="A23" s="36" t="s">
        <v>82</v>
      </c>
      <c r="B23" s="47">
        <v>7.0972320794889989E-3</v>
      </c>
      <c r="C23" s="47">
        <v>8.2288401253918491E-3</v>
      </c>
      <c r="D23" s="47">
        <v>5.7432432432432436E-3</v>
      </c>
      <c r="E23" s="47" t="s">
        <v>151</v>
      </c>
      <c r="F23" s="47">
        <v>7.2115384615384619E-3</v>
      </c>
      <c r="G23" s="47" t="s">
        <v>151</v>
      </c>
      <c r="H23" s="47">
        <v>2.238567316917173E-3</v>
      </c>
      <c r="I23" s="47" t="s">
        <v>151</v>
      </c>
      <c r="J23" s="47" t="s">
        <v>151</v>
      </c>
      <c r="K23" s="47">
        <v>2.5575447570332483E-3</v>
      </c>
      <c r="L23" s="47" t="s">
        <v>151</v>
      </c>
      <c r="M23" s="47" t="s">
        <v>151</v>
      </c>
      <c r="N23" s="47" t="s">
        <v>151</v>
      </c>
      <c r="O23" s="47" t="s">
        <v>151</v>
      </c>
      <c r="P23" s="47" t="s">
        <v>151</v>
      </c>
      <c r="Q23" s="47" t="s">
        <v>151</v>
      </c>
      <c r="R23" s="47" t="s">
        <v>151</v>
      </c>
      <c r="S23" s="48">
        <v>3.1360566098423931E-3</v>
      </c>
    </row>
    <row r="24" spans="1:22" ht="16.5" thickBot="1" x14ac:dyDescent="0.3">
      <c r="A24" s="19" t="s">
        <v>34</v>
      </c>
      <c r="B24" s="49">
        <v>1</v>
      </c>
      <c r="C24" s="49">
        <v>1</v>
      </c>
      <c r="D24" s="49">
        <v>1</v>
      </c>
      <c r="E24" s="49">
        <v>1</v>
      </c>
      <c r="F24" s="49">
        <v>1</v>
      </c>
      <c r="G24" s="49">
        <v>1</v>
      </c>
      <c r="H24" s="49">
        <v>1</v>
      </c>
      <c r="I24" s="49">
        <v>1</v>
      </c>
      <c r="J24" s="49">
        <v>1</v>
      </c>
      <c r="K24" s="49">
        <v>1</v>
      </c>
      <c r="L24" s="49">
        <v>1</v>
      </c>
      <c r="M24" s="49">
        <v>1</v>
      </c>
      <c r="N24" s="49">
        <v>1</v>
      </c>
      <c r="O24" s="49">
        <v>1</v>
      </c>
      <c r="P24" s="49">
        <v>1</v>
      </c>
      <c r="Q24" s="49">
        <v>1</v>
      </c>
      <c r="R24" s="49">
        <v>1</v>
      </c>
      <c r="S24" s="48">
        <v>1</v>
      </c>
    </row>
    <row r="25" spans="1:22" ht="30" customHeight="1" thickBot="1" x14ac:dyDescent="0.3"/>
    <row r="26" spans="1:22" ht="27" customHeight="1" x14ac:dyDescent="0.25">
      <c r="A26" s="113" t="s">
        <v>138</v>
      </c>
      <c r="B26" s="114"/>
      <c r="C26" s="114"/>
      <c r="D26" s="114"/>
      <c r="E26" s="114"/>
      <c r="F26" s="114"/>
      <c r="G26" s="114"/>
      <c r="H26" s="114"/>
      <c r="I26" s="115"/>
    </row>
    <row r="27" spans="1:22" ht="75" x14ac:dyDescent="0.25">
      <c r="A27" s="13" t="s">
        <v>23</v>
      </c>
      <c r="B27" s="42" t="s">
        <v>14</v>
      </c>
      <c r="C27" s="42" t="s">
        <v>15</v>
      </c>
      <c r="D27" s="42" t="s">
        <v>16</v>
      </c>
      <c r="E27" s="42" t="s">
        <v>13</v>
      </c>
      <c r="F27" s="42" t="s">
        <v>19</v>
      </c>
      <c r="G27" s="42" t="s">
        <v>17</v>
      </c>
      <c r="H27" s="42" t="s">
        <v>18</v>
      </c>
      <c r="I27" s="40" t="s">
        <v>20</v>
      </c>
    </row>
    <row r="28" spans="1:22" ht="15.75" x14ac:dyDescent="0.25">
      <c r="A28" s="36" t="s">
        <v>75</v>
      </c>
      <c r="B28" s="62">
        <v>403</v>
      </c>
      <c r="C28" s="62">
        <v>136</v>
      </c>
      <c r="D28" s="62">
        <v>306</v>
      </c>
      <c r="E28" s="62">
        <v>5535</v>
      </c>
      <c r="F28" s="62">
        <v>889</v>
      </c>
      <c r="G28" s="62">
        <v>83</v>
      </c>
      <c r="H28" s="62">
        <v>17491</v>
      </c>
      <c r="I28" s="63">
        <v>24843</v>
      </c>
      <c r="U28" s="81">
        <f t="shared" ref="U28:U36" si="4">I28-SUM(B28:H28)</f>
        <v>0</v>
      </c>
      <c r="V28">
        <f t="shared" ref="V28:V36" si="5">COUNTIF(B28:I28,".")</f>
        <v>0</v>
      </c>
    </row>
    <row r="29" spans="1:22" ht="15.75" x14ac:dyDescent="0.25">
      <c r="A29" s="36" t="s">
        <v>76</v>
      </c>
      <c r="B29" s="62">
        <v>217</v>
      </c>
      <c r="C29" s="62">
        <v>57</v>
      </c>
      <c r="D29" s="62">
        <v>130</v>
      </c>
      <c r="E29" s="62">
        <v>2233</v>
      </c>
      <c r="F29" s="62">
        <v>314</v>
      </c>
      <c r="G29" s="62">
        <v>24</v>
      </c>
      <c r="H29" s="62">
        <v>5518</v>
      </c>
      <c r="I29" s="63">
        <v>8493</v>
      </c>
      <c r="U29" s="81">
        <f t="shared" si="4"/>
        <v>0</v>
      </c>
      <c r="V29">
        <f t="shared" si="5"/>
        <v>0</v>
      </c>
    </row>
    <row r="30" spans="1:22" ht="15.75" x14ac:dyDescent="0.25">
      <c r="A30" s="36" t="s">
        <v>77</v>
      </c>
      <c r="B30" s="62">
        <v>60</v>
      </c>
      <c r="C30" s="62">
        <v>49</v>
      </c>
      <c r="D30" s="62">
        <v>76</v>
      </c>
      <c r="E30" s="62">
        <v>727</v>
      </c>
      <c r="F30" s="62">
        <v>141</v>
      </c>
      <c r="G30" s="62" t="s">
        <v>151</v>
      </c>
      <c r="H30" s="62">
        <v>2388</v>
      </c>
      <c r="I30" s="63">
        <v>3458</v>
      </c>
      <c r="U30" s="81">
        <f t="shared" si="4"/>
        <v>17</v>
      </c>
      <c r="V30">
        <f t="shared" si="5"/>
        <v>1</v>
      </c>
    </row>
    <row r="31" spans="1:22" ht="15.75" x14ac:dyDescent="0.25">
      <c r="A31" s="36" t="s">
        <v>78</v>
      </c>
      <c r="B31" s="62">
        <v>5</v>
      </c>
      <c r="C31" s="62" t="s">
        <v>151</v>
      </c>
      <c r="D31" s="62" t="s">
        <v>151</v>
      </c>
      <c r="E31" s="62">
        <v>53</v>
      </c>
      <c r="F31" s="62">
        <v>10</v>
      </c>
      <c r="G31" s="62" t="s">
        <v>151</v>
      </c>
      <c r="H31" s="62">
        <v>165</v>
      </c>
      <c r="I31" s="63">
        <v>240</v>
      </c>
      <c r="U31" s="81">
        <f t="shared" si="4"/>
        <v>7</v>
      </c>
      <c r="V31">
        <f t="shared" si="5"/>
        <v>3</v>
      </c>
    </row>
    <row r="32" spans="1:22" ht="15.75" x14ac:dyDescent="0.25">
      <c r="A32" s="36" t="s">
        <v>79</v>
      </c>
      <c r="B32" s="62" t="s">
        <v>151</v>
      </c>
      <c r="C32" s="62" t="s">
        <v>151</v>
      </c>
      <c r="D32" s="62" t="s">
        <v>151</v>
      </c>
      <c r="E32" s="62">
        <v>18</v>
      </c>
      <c r="F32" s="62" t="s">
        <v>151</v>
      </c>
      <c r="G32" s="62" t="s">
        <v>151</v>
      </c>
      <c r="H32" s="62">
        <v>41</v>
      </c>
      <c r="I32" s="63">
        <v>65</v>
      </c>
      <c r="U32" s="81">
        <f t="shared" si="4"/>
        <v>6</v>
      </c>
      <c r="V32">
        <f t="shared" si="5"/>
        <v>5</v>
      </c>
    </row>
    <row r="33" spans="1:30" ht="15.75" x14ac:dyDescent="0.25">
      <c r="A33" s="36" t="s">
        <v>80</v>
      </c>
      <c r="B33" s="62" t="s">
        <v>151</v>
      </c>
      <c r="C33" s="62" t="s">
        <v>151</v>
      </c>
      <c r="D33" s="62" t="s">
        <v>151</v>
      </c>
      <c r="E33" s="62" t="s">
        <v>151</v>
      </c>
      <c r="F33" s="62" t="s">
        <v>151</v>
      </c>
      <c r="G33" s="62" t="s">
        <v>151</v>
      </c>
      <c r="H33" s="62">
        <v>22</v>
      </c>
      <c r="I33" s="63">
        <v>27</v>
      </c>
      <c r="U33" s="81">
        <f t="shared" si="4"/>
        <v>5</v>
      </c>
      <c r="V33">
        <f t="shared" si="5"/>
        <v>6</v>
      </c>
    </row>
    <row r="34" spans="1:30" ht="15.75" x14ac:dyDescent="0.25">
      <c r="A34" s="36" t="s">
        <v>81</v>
      </c>
      <c r="B34" s="62" t="s">
        <v>151</v>
      </c>
      <c r="C34" s="62" t="s">
        <v>151</v>
      </c>
      <c r="D34" s="62">
        <v>6</v>
      </c>
      <c r="E34" s="62" t="s">
        <v>151</v>
      </c>
      <c r="F34" s="62" t="s">
        <v>151</v>
      </c>
      <c r="G34" s="62" t="s">
        <v>151</v>
      </c>
      <c r="H34" s="62">
        <v>45</v>
      </c>
      <c r="I34" s="63">
        <v>65</v>
      </c>
      <c r="U34" s="81">
        <f t="shared" si="4"/>
        <v>14</v>
      </c>
      <c r="V34">
        <f t="shared" si="5"/>
        <v>5</v>
      </c>
    </row>
    <row r="35" spans="1:30" ht="15.75" x14ac:dyDescent="0.25">
      <c r="A35" s="36" t="s">
        <v>82</v>
      </c>
      <c r="B35" s="62" t="s">
        <v>151</v>
      </c>
      <c r="C35" s="62" t="s">
        <v>151</v>
      </c>
      <c r="D35" s="62" t="s">
        <v>151</v>
      </c>
      <c r="E35" s="62">
        <v>15</v>
      </c>
      <c r="F35" s="62" t="s">
        <v>151</v>
      </c>
      <c r="G35" s="62" t="s">
        <v>151</v>
      </c>
      <c r="H35" s="62">
        <v>97</v>
      </c>
      <c r="I35" s="63">
        <v>117</v>
      </c>
      <c r="U35" s="81">
        <f t="shared" si="4"/>
        <v>5</v>
      </c>
      <c r="V35">
        <f t="shared" si="5"/>
        <v>5</v>
      </c>
      <c r="W35" s="81">
        <f t="shared" ref="W35:AD35" si="6">B36-SUM(B28:B35)</f>
        <v>6</v>
      </c>
      <c r="X35" s="81">
        <f t="shared" si="6"/>
        <v>5</v>
      </c>
      <c r="Y35" s="81">
        <f t="shared" si="6"/>
        <v>6</v>
      </c>
      <c r="Z35" s="81">
        <f t="shared" si="6"/>
        <v>11</v>
      </c>
      <c r="AA35" s="81">
        <f t="shared" si="6"/>
        <v>5</v>
      </c>
      <c r="AB35" s="81">
        <f t="shared" si="6"/>
        <v>21</v>
      </c>
      <c r="AC35" s="81">
        <f t="shared" si="6"/>
        <v>0</v>
      </c>
      <c r="AD35" s="81">
        <f t="shared" si="6"/>
        <v>0</v>
      </c>
    </row>
    <row r="36" spans="1:30" ht="16.5" thickBot="1" x14ac:dyDescent="0.3">
      <c r="A36" s="19" t="s">
        <v>34</v>
      </c>
      <c r="B36" s="58">
        <v>691</v>
      </c>
      <c r="C36" s="58">
        <v>247</v>
      </c>
      <c r="D36" s="58">
        <v>524</v>
      </c>
      <c r="E36" s="58">
        <v>8592</v>
      </c>
      <c r="F36" s="58">
        <v>1359</v>
      </c>
      <c r="G36" s="58">
        <v>128</v>
      </c>
      <c r="H36" s="58">
        <v>25767</v>
      </c>
      <c r="I36" s="59">
        <v>37308</v>
      </c>
      <c r="U36" s="81">
        <f t="shared" si="4"/>
        <v>0</v>
      </c>
      <c r="V36">
        <f t="shared" si="5"/>
        <v>0</v>
      </c>
      <c r="W36">
        <f t="shared" ref="W36:AD36" si="7">COUNTIF(B28:B36,".")</f>
        <v>4</v>
      </c>
      <c r="X36">
        <f t="shared" si="7"/>
        <v>5</v>
      </c>
      <c r="Y36">
        <f t="shared" si="7"/>
        <v>4</v>
      </c>
      <c r="Z36">
        <f t="shared" si="7"/>
        <v>2</v>
      </c>
      <c r="AA36">
        <f t="shared" si="7"/>
        <v>4</v>
      </c>
      <c r="AB36">
        <f t="shared" si="7"/>
        <v>6</v>
      </c>
      <c r="AC36">
        <f t="shared" si="7"/>
        <v>0</v>
      </c>
      <c r="AD36">
        <f t="shared" si="7"/>
        <v>0</v>
      </c>
    </row>
    <row r="37" spans="1:30" ht="30" customHeight="1" thickBot="1" x14ac:dyDescent="0.3"/>
    <row r="38" spans="1:30" ht="31.5" customHeight="1" x14ac:dyDescent="0.25">
      <c r="A38" s="113" t="s">
        <v>139</v>
      </c>
      <c r="B38" s="114"/>
      <c r="C38" s="114"/>
      <c r="D38" s="114"/>
      <c r="E38" s="114"/>
      <c r="F38" s="114"/>
      <c r="G38" s="114"/>
      <c r="H38" s="114"/>
      <c r="I38" s="115"/>
    </row>
    <row r="39" spans="1:30" ht="75" x14ac:dyDescent="0.25">
      <c r="A39" s="13" t="s">
        <v>23</v>
      </c>
      <c r="B39" s="42" t="s">
        <v>14</v>
      </c>
      <c r="C39" s="42" t="s">
        <v>15</v>
      </c>
      <c r="D39" s="42" t="s">
        <v>16</v>
      </c>
      <c r="E39" s="42" t="s">
        <v>13</v>
      </c>
      <c r="F39" s="42" t="s">
        <v>19</v>
      </c>
      <c r="G39" s="42" t="s">
        <v>17</v>
      </c>
      <c r="H39" s="42" t="s">
        <v>18</v>
      </c>
      <c r="I39" s="40" t="s">
        <v>20</v>
      </c>
    </row>
    <row r="40" spans="1:30" ht="15.75" x14ac:dyDescent="0.25">
      <c r="A40" s="36" t="s">
        <v>75</v>
      </c>
      <c r="B40" s="44">
        <v>0.58321273516642547</v>
      </c>
      <c r="C40" s="44">
        <v>0.55060728744939269</v>
      </c>
      <c r="D40" s="44">
        <v>0.58396946564885499</v>
      </c>
      <c r="E40" s="44">
        <v>0.64420391061452509</v>
      </c>
      <c r="F40" s="44">
        <v>0.6541574687270052</v>
      </c>
      <c r="G40" s="44">
        <v>0.6484375</v>
      </c>
      <c r="H40" s="44">
        <v>0.67881398688244654</v>
      </c>
      <c r="I40" s="45">
        <v>0.66588935348986811</v>
      </c>
    </row>
    <row r="41" spans="1:30" ht="15.75" x14ac:dyDescent="0.25">
      <c r="A41" s="36" t="s">
        <v>76</v>
      </c>
      <c r="B41" s="44">
        <v>0.31403762662807527</v>
      </c>
      <c r="C41" s="44">
        <v>0.23076923076923078</v>
      </c>
      <c r="D41" s="44">
        <v>0.24809160305343511</v>
      </c>
      <c r="E41" s="44">
        <v>0.2598929236499069</v>
      </c>
      <c r="F41" s="44">
        <v>0.23105224429727741</v>
      </c>
      <c r="G41" s="44">
        <v>0.1875</v>
      </c>
      <c r="H41" s="44">
        <v>0.21414988163154422</v>
      </c>
      <c r="I41" s="45">
        <v>0.22764554519137986</v>
      </c>
    </row>
    <row r="42" spans="1:30" ht="15.75" x14ac:dyDescent="0.25">
      <c r="A42" s="36" t="s">
        <v>77</v>
      </c>
      <c r="B42" s="44">
        <v>8.6830680173661356E-2</v>
      </c>
      <c r="C42" s="44">
        <v>0.19838056680161945</v>
      </c>
      <c r="D42" s="44">
        <v>0.14503816793893129</v>
      </c>
      <c r="E42" s="44">
        <v>8.461359404096834E-2</v>
      </c>
      <c r="F42" s="44">
        <v>0.10375275938189846</v>
      </c>
      <c r="G42" s="44" t="s">
        <v>151</v>
      </c>
      <c r="H42" s="44">
        <v>9.2676679473745485E-2</v>
      </c>
      <c r="I42" s="45">
        <v>9.2687895357564068E-2</v>
      </c>
    </row>
    <row r="43" spans="1:30" ht="15.75" x14ac:dyDescent="0.25">
      <c r="A43" s="36" t="s">
        <v>78</v>
      </c>
      <c r="B43" s="44">
        <v>7.2358900144717797E-3</v>
      </c>
      <c r="C43" s="44" t="s">
        <v>151</v>
      </c>
      <c r="D43" s="44" t="s">
        <v>151</v>
      </c>
      <c r="E43" s="44">
        <v>6.1685288640595907E-3</v>
      </c>
      <c r="F43" s="44">
        <v>7.3583517292126564E-3</v>
      </c>
      <c r="G43" s="44" t="s">
        <v>151</v>
      </c>
      <c r="H43" s="44">
        <v>6.4035394108743742E-3</v>
      </c>
      <c r="I43" s="45">
        <v>6.4329366355741395E-3</v>
      </c>
    </row>
    <row r="44" spans="1:30" ht="15.75" x14ac:dyDescent="0.25">
      <c r="A44" s="36" t="s">
        <v>79</v>
      </c>
      <c r="B44" s="44" t="s">
        <v>151</v>
      </c>
      <c r="C44" s="44" t="s">
        <v>151</v>
      </c>
      <c r="D44" s="44" t="s">
        <v>151</v>
      </c>
      <c r="E44" s="44">
        <v>2.0949720670391061E-3</v>
      </c>
      <c r="F44" s="44" t="s">
        <v>151</v>
      </c>
      <c r="G44" s="44" t="s">
        <v>151</v>
      </c>
      <c r="H44" s="44">
        <v>1.5911825202778748E-3</v>
      </c>
      <c r="I44" s="45">
        <v>1.7422536721346628E-3</v>
      </c>
    </row>
    <row r="45" spans="1:30" ht="15.75" x14ac:dyDescent="0.25">
      <c r="A45" s="36" t="s">
        <v>80</v>
      </c>
      <c r="B45" s="44" t="s">
        <v>151</v>
      </c>
      <c r="C45" s="44" t="s">
        <v>151</v>
      </c>
      <c r="D45" s="44" t="s">
        <v>151</v>
      </c>
      <c r="E45" s="44" t="s">
        <v>151</v>
      </c>
      <c r="F45" s="44" t="s">
        <v>151</v>
      </c>
      <c r="G45" s="44" t="s">
        <v>151</v>
      </c>
      <c r="H45" s="44">
        <v>8.5380525478324985E-4</v>
      </c>
      <c r="I45" s="45">
        <v>7.2370537150209075E-4</v>
      </c>
    </row>
    <row r="46" spans="1:30" ht="15.75" x14ac:dyDescent="0.25">
      <c r="A46" s="36" t="s">
        <v>81</v>
      </c>
      <c r="B46" s="44" t="s">
        <v>151</v>
      </c>
      <c r="C46" s="44" t="s">
        <v>151</v>
      </c>
      <c r="D46" s="44">
        <v>1.1450381679389313E-2</v>
      </c>
      <c r="E46" s="44" t="s">
        <v>151</v>
      </c>
      <c r="F46" s="44" t="s">
        <v>151</v>
      </c>
      <c r="G46" s="44" t="s">
        <v>151</v>
      </c>
      <c r="H46" s="44">
        <v>1.7464198393293748E-3</v>
      </c>
      <c r="I46" s="45">
        <v>1.7422536721346628E-3</v>
      </c>
    </row>
    <row r="47" spans="1:30" ht="15.75" x14ac:dyDescent="0.25">
      <c r="A47" s="36" t="s">
        <v>82</v>
      </c>
      <c r="B47" s="44" t="s">
        <v>151</v>
      </c>
      <c r="C47" s="44" t="s">
        <v>151</v>
      </c>
      <c r="D47" s="44" t="s">
        <v>151</v>
      </c>
      <c r="E47" s="44">
        <v>1.7458100558659217E-3</v>
      </c>
      <c r="F47" s="44" t="s">
        <v>151</v>
      </c>
      <c r="G47" s="44" t="s">
        <v>151</v>
      </c>
      <c r="H47" s="44">
        <v>3.7645049869988747E-3</v>
      </c>
      <c r="I47" s="45">
        <v>3.1360566098423931E-3</v>
      </c>
    </row>
    <row r="48" spans="1:30" ht="16.5" thickBot="1" x14ac:dyDescent="0.3">
      <c r="A48" s="19" t="s">
        <v>34</v>
      </c>
      <c r="B48" s="46">
        <v>1</v>
      </c>
      <c r="C48" s="46">
        <v>1</v>
      </c>
      <c r="D48" s="46">
        <v>1</v>
      </c>
      <c r="E48" s="46">
        <v>1</v>
      </c>
      <c r="F48" s="46">
        <v>1</v>
      </c>
      <c r="G48" s="46">
        <v>1</v>
      </c>
      <c r="H48" s="46">
        <v>1</v>
      </c>
      <c r="I48" s="45">
        <v>1</v>
      </c>
    </row>
    <row r="49" spans="1:4" ht="30" customHeight="1" thickBot="1" x14ac:dyDescent="0.3"/>
    <row r="50" spans="1:4" ht="32.25" customHeight="1" x14ac:dyDescent="0.25">
      <c r="A50" s="122" t="s">
        <v>140</v>
      </c>
      <c r="B50" s="123"/>
      <c r="C50" s="123"/>
      <c r="D50" s="124"/>
    </row>
    <row r="51" spans="1:4" ht="30" x14ac:dyDescent="0.25">
      <c r="A51" s="33" t="s">
        <v>23</v>
      </c>
      <c r="B51" s="32" t="s">
        <v>40</v>
      </c>
      <c r="C51" s="32" t="s">
        <v>39</v>
      </c>
      <c r="D51" s="40" t="s">
        <v>90</v>
      </c>
    </row>
    <row r="52" spans="1:4" ht="15.75" x14ac:dyDescent="0.25">
      <c r="A52" s="36" t="s">
        <v>75</v>
      </c>
      <c r="B52" s="60">
        <v>9464</v>
      </c>
      <c r="C52" s="60">
        <v>15379</v>
      </c>
      <c r="D52" s="57">
        <v>24843</v>
      </c>
    </row>
    <row r="53" spans="1:4" ht="15.75" x14ac:dyDescent="0.25">
      <c r="A53" s="36" t="s">
        <v>76</v>
      </c>
      <c r="B53" s="60">
        <v>3161</v>
      </c>
      <c r="C53" s="60">
        <v>5332</v>
      </c>
      <c r="D53" s="57">
        <v>8493</v>
      </c>
    </row>
    <row r="54" spans="1:4" ht="15.75" x14ac:dyDescent="0.25">
      <c r="A54" s="36" t="s">
        <v>77</v>
      </c>
      <c r="B54" s="60">
        <v>1031</v>
      </c>
      <c r="C54" s="60">
        <v>2427</v>
      </c>
      <c r="D54" s="57">
        <v>3458</v>
      </c>
    </row>
    <row r="55" spans="1:4" ht="15.75" x14ac:dyDescent="0.25">
      <c r="A55" s="36" t="s">
        <v>78</v>
      </c>
      <c r="B55" s="60">
        <v>83</v>
      </c>
      <c r="C55" s="60">
        <v>157</v>
      </c>
      <c r="D55" s="57">
        <v>240</v>
      </c>
    </row>
    <row r="56" spans="1:4" ht="15.75" x14ac:dyDescent="0.25">
      <c r="A56" s="36" t="s">
        <v>79</v>
      </c>
      <c r="B56" s="60">
        <v>24</v>
      </c>
      <c r="C56" s="60">
        <v>41</v>
      </c>
      <c r="D56" s="57">
        <v>65</v>
      </c>
    </row>
    <row r="57" spans="1:4" ht="15.75" x14ac:dyDescent="0.25">
      <c r="A57" s="36" t="s">
        <v>80</v>
      </c>
      <c r="B57" s="60">
        <v>9</v>
      </c>
      <c r="C57" s="60">
        <v>18</v>
      </c>
      <c r="D57" s="57">
        <v>27</v>
      </c>
    </row>
    <row r="58" spans="1:4" ht="15.75" x14ac:dyDescent="0.25">
      <c r="A58" s="36" t="s">
        <v>81</v>
      </c>
      <c r="B58" s="60">
        <v>7</v>
      </c>
      <c r="C58" s="60">
        <v>58</v>
      </c>
      <c r="D58" s="57">
        <v>65</v>
      </c>
    </row>
    <row r="59" spans="1:4" ht="15.75" x14ac:dyDescent="0.25">
      <c r="A59" s="36" t="s">
        <v>82</v>
      </c>
      <c r="B59" s="60">
        <v>54</v>
      </c>
      <c r="C59" s="60">
        <v>63</v>
      </c>
      <c r="D59" s="57">
        <v>117</v>
      </c>
    </row>
    <row r="60" spans="1:4" ht="15.75" thickBot="1" x14ac:dyDescent="0.3">
      <c r="A60" s="35" t="s">
        <v>34</v>
      </c>
      <c r="B60" s="58">
        <v>13833</v>
      </c>
      <c r="C60" s="58">
        <v>23475</v>
      </c>
      <c r="D60" s="61">
        <v>37308</v>
      </c>
    </row>
    <row r="61" spans="1:4" ht="30" customHeight="1" thickBot="1" x14ac:dyDescent="0.3"/>
    <row r="62" spans="1:4" ht="36" customHeight="1" x14ac:dyDescent="0.25">
      <c r="A62" s="122" t="s">
        <v>141</v>
      </c>
      <c r="B62" s="126"/>
      <c r="C62" s="126"/>
      <c r="D62" s="127"/>
    </row>
    <row r="63" spans="1:4" ht="30" x14ac:dyDescent="0.25">
      <c r="A63" s="33" t="s">
        <v>23</v>
      </c>
      <c r="B63" s="32" t="s">
        <v>40</v>
      </c>
      <c r="C63" s="32" t="s">
        <v>39</v>
      </c>
      <c r="D63" s="40" t="s">
        <v>90</v>
      </c>
    </row>
    <row r="64" spans="1:4" ht="15.75" x14ac:dyDescent="0.25">
      <c r="A64" s="36" t="s">
        <v>75</v>
      </c>
      <c r="B64" s="50">
        <v>0.68416106412202704</v>
      </c>
      <c r="C64" s="50">
        <v>0.65512247071352503</v>
      </c>
      <c r="D64" s="51">
        <v>0.66588935348986811</v>
      </c>
    </row>
    <row r="65" spans="1:4" ht="15.75" x14ac:dyDescent="0.25">
      <c r="A65" s="36" t="s">
        <v>76</v>
      </c>
      <c r="B65" s="50">
        <v>0.22851153039832284</v>
      </c>
      <c r="C65" s="50">
        <v>0.22713525026624068</v>
      </c>
      <c r="D65" s="51">
        <v>0.22764554519137986</v>
      </c>
    </row>
    <row r="66" spans="1:4" ht="15.75" x14ac:dyDescent="0.25">
      <c r="A66" s="36" t="s">
        <v>77</v>
      </c>
      <c r="B66" s="50">
        <v>7.4531916431721246E-2</v>
      </c>
      <c r="C66" s="50">
        <v>0.10338658146964856</v>
      </c>
      <c r="D66" s="51">
        <v>9.2687895357564068E-2</v>
      </c>
    </row>
    <row r="67" spans="1:4" ht="15.75" x14ac:dyDescent="0.25">
      <c r="A67" s="36" t="s">
        <v>78</v>
      </c>
      <c r="B67" s="50">
        <v>6.0001445817971519E-3</v>
      </c>
      <c r="C67" s="50">
        <v>6.6879659211927581E-3</v>
      </c>
      <c r="D67" s="51">
        <v>6.4329366355741395E-3</v>
      </c>
    </row>
    <row r="68" spans="1:4" ht="15.75" x14ac:dyDescent="0.25">
      <c r="A68" s="36" t="s">
        <v>79</v>
      </c>
      <c r="B68" s="50">
        <v>1.7349815658208631E-3</v>
      </c>
      <c r="C68" s="50">
        <v>1.7465388711395101E-3</v>
      </c>
      <c r="D68" s="51">
        <v>1.7422536721346628E-3</v>
      </c>
    </row>
    <row r="69" spans="1:4" ht="15.75" x14ac:dyDescent="0.25">
      <c r="A69" s="36" t="s">
        <v>80</v>
      </c>
      <c r="B69" s="50">
        <v>6.5061808718282373E-4</v>
      </c>
      <c r="C69" s="50">
        <v>7.6677316293929714E-4</v>
      </c>
      <c r="D69" s="51">
        <v>7.2370537150209075E-4</v>
      </c>
    </row>
    <row r="70" spans="1:4" ht="15.75" x14ac:dyDescent="0.25">
      <c r="A70" s="36" t="s">
        <v>81</v>
      </c>
      <c r="B70" s="50">
        <v>5.0603629003108505E-4</v>
      </c>
      <c r="C70" s="50">
        <v>2.470713525026624E-3</v>
      </c>
      <c r="D70" s="51">
        <v>1.7422536721346628E-3</v>
      </c>
    </row>
    <row r="71" spans="1:4" ht="15.75" x14ac:dyDescent="0.25">
      <c r="A71" s="36" t="s">
        <v>82</v>
      </c>
      <c r="B71" s="50">
        <v>3.9037085230969422E-3</v>
      </c>
      <c r="C71" s="50">
        <v>2.6837060702875398E-3</v>
      </c>
      <c r="D71" s="51">
        <v>3.1360566098423931E-3</v>
      </c>
    </row>
    <row r="72" spans="1:4" ht="15.75" thickBot="1" x14ac:dyDescent="0.3">
      <c r="A72" s="35" t="s">
        <v>34</v>
      </c>
      <c r="B72" s="46">
        <v>1</v>
      </c>
      <c r="C72" s="46">
        <v>1</v>
      </c>
      <c r="D72" s="46">
        <v>0.99999999999999989</v>
      </c>
    </row>
    <row r="73" spans="1:4" ht="30" customHeight="1" thickBot="1" x14ac:dyDescent="0.3"/>
    <row r="74" spans="1:4" ht="33" customHeight="1" x14ac:dyDescent="0.25">
      <c r="A74" s="122" t="s">
        <v>142</v>
      </c>
      <c r="B74" s="123"/>
      <c r="C74" s="123"/>
      <c r="D74" s="124"/>
    </row>
    <row r="75" spans="1:4" ht="47.25" x14ac:dyDescent="0.25">
      <c r="A75" s="33" t="s">
        <v>23</v>
      </c>
      <c r="B75" s="23" t="s">
        <v>91</v>
      </c>
      <c r="C75" s="23" t="s">
        <v>92</v>
      </c>
      <c r="D75" s="40" t="s">
        <v>90</v>
      </c>
    </row>
    <row r="76" spans="1:4" ht="15.75" x14ac:dyDescent="0.25">
      <c r="A76" s="36" t="s">
        <v>75</v>
      </c>
      <c r="B76" s="56">
        <v>2168</v>
      </c>
      <c r="C76" s="56">
        <v>22675</v>
      </c>
      <c r="D76" s="57">
        <v>24843</v>
      </c>
    </row>
    <row r="77" spans="1:4" ht="15.75" x14ac:dyDescent="0.25">
      <c r="A77" s="36" t="s">
        <v>76</v>
      </c>
      <c r="B77" s="56">
        <v>1106</v>
      </c>
      <c r="C77" s="56">
        <v>7387</v>
      </c>
      <c r="D77" s="57">
        <v>8493</v>
      </c>
    </row>
    <row r="78" spans="1:4" ht="15.75" x14ac:dyDescent="0.25">
      <c r="A78" s="36" t="s">
        <v>77</v>
      </c>
      <c r="B78" s="56">
        <v>291</v>
      </c>
      <c r="C78" s="56">
        <v>3167</v>
      </c>
      <c r="D78" s="57">
        <v>3458</v>
      </c>
    </row>
    <row r="79" spans="1:4" ht="15.75" x14ac:dyDescent="0.25">
      <c r="A79" s="36" t="s">
        <v>78</v>
      </c>
      <c r="B79" s="56">
        <v>17</v>
      </c>
      <c r="C79" s="56">
        <v>223</v>
      </c>
      <c r="D79" s="57">
        <v>240</v>
      </c>
    </row>
    <row r="80" spans="1:4" ht="15.75" x14ac:dyDescent="0.25">
      <c r="A80" s="36" t="s">
        <v>79</v>
      </c>
      <c r="B80" s="56" t="s">
        <v>151</v>
      </c>
      <c r="C80" s="56" t="s">
        <v>151</v>
      </c>
      <c r="D80" s="57">
        <v>65</v>
      </c>
    </row>
    <row r="81" spans="1:4" ht="15.75" x14ac:dyDescent="0.25">
      <c r="A81" s="36" t="s">
        <v>80</v>
      </c>
      <c r="B81" s="56" t="s">
        <v>151</v>
      </c>
      <c r="C81" s="56" t="s">
        <v>151</v>
      </c>
      <c r="D81" s="57">
        <v>27</v>
      </c>
    </row>
    <row r="82" spans="1:4" ht="15.75" x14ac:dyDescent="0.25">
      <c r="A82" s="36" t="s">
        <v>81</v>
      </c>
      <c r="B82" s="56" t="s">
        <v>151</v>
      </c>
      <c r="C82" s="56" t="s">
        <v>151</v>
      </c>
      <c r="D82" s="57">
        <v>65</v>
      </c>
    </row>
    <row r="83" spans="1:4" ht="15.75" x14ac:dyDescent="0.25">
      <c r="A83" s="36" t="s">
        <v>82</v>
      </c>
      <c r="B83" s="56" t="s">
        <v>151</v>
      </c>
      <c r="C83" s="56" t="s">
        <v>151</v>
      </c>
      <c r="D83" s="57">
        <v>117</v>
      </c>
    </row>
    <row r="84" spans="1:4" ht="15.75" thickBot="1" x14ac:dyDescent="0.3">
      <c r="A84" s="35" t="s">
        <v>34</v>
      </c>
      <c r="B84" s="58">
        <v>3590</v>
      </c>
      <c r="C84" s="58">
        <v>33718</v>
      </c>
      <c r="D84" s="59">
        <v>37308</v>
      </c>
    </row>
    <row r="85" spans="1:4" ht="30" customHeight="1" thickBot="1" x14ac:dyDescent="0.3"/>
    <row r="86" spans="1:4" ht="35.25" customHeight="1" x14ac:dyDescent="0.25">
      <c r="A86" s="122" t="s">
        <v>143</v>
      </c>
      <c r="B86" s="123"/>
      <c r="C86" s="123"/>
      <c r="D86" s="124"/>
    </row>
    <row r="87" spans="1:4" ht="47.25" x14ac:dyDescent="0.25">
      <c r="A87" s="33" t="s">
        <v>23</v>
      </c>
      <c r="B87" s="23" t="s">
        <v>91</v>
      </c>
      <c r="C87" s="23" t="s">
        <v>92</v>
      </c>
      <c r="D87" s="40" t="s">
        <v>90</v>
      </c>
    </row>
    <row r="88" spans="1:4" ht="15.75" x14ac:dyDescent="0.25">
      <c r="A88" s="36" t="s">
        <v>75</v>
      </c>
      <c r="B88" s="52">
        <v>0.60389972144846793</v>
      </c>
      <c r="C88" s="52">
        <v>0.6724894714989027</v>
      </c>
      <c r="D88" s="51">
        <v>0.66588935348986811</v>
      </c>
    </row>
    <row r="89" spans="1:4" ht="15.75" x14ac:dyDescent="0.25">
      <c r="A89" s="36" t="s">
        <v>76</v>
      </c>
      <c r="B89" s="52">
        <v>0.30807799442896938</v>
      </c>
      <c r="C89" s="52">
        <v>0.21908179607331396</v>
      </c>
      <c r="D89" s="51">
        <v>0.22764554519137986</v>
      </c>
    </row>
    <row r="90" spans="1:4" ht="15.75" x14ac:dyDescent="0.25">
      <c r="A90" s="36" t="s">
        <v>77</v>
      </c>
      <c r="B90" s="52">
        <v>8.1058495821727014E-2</v>
      </c>
      <c r="C90" s="52">
        <v>9.3926092888071647E-2</v>
      </c>
      <c r="D90" s="51">
        <v>9.2687895357564068E-2</v>
      </c>
    </row>
    <row r="91" spans="1:4" ht="15.75" x14ac:dyDescent="0.25">
      <c r="A91" s="36" t="s">
        <v>78</v>
      </c>
      <c r="B91" s="52">
        <v>4.7353760445682453E-3</v>
      </c>
      <c r="C91" s="52">
        <v>6.6136781541016668E-3</v>
      </c>
      <c r="D91" s="51">
        <v>6.4329366355741395E-3</v>
      </c>
    </row>
    <row r="92" spans="1:4" ht="15.75" x14ac:dyDescent="0.25">
      <c r="A92" s="36" t="s">
        <v>79</v>
      </c>
      <c r="B92" s="52" t="s">
        <v>151</v>
      </c>
      <c r="C92" s="52" t="s">
        <v>151</v>
      </c>
      <c r="D92" s="51">
        <v>1.7422536721346628E-3</v>
      </c>
    </row>
    <row r="93" spans="1:4" ht="15.75" x14ac:dyDescent="0.25">
      <c r="A93" s="36" t="s">
        <v>80</v>
      </c>
      <c r="B93" s="52" t="s">
        <v>151</v>
      </c>
      <c r="C93" s="52" t="s">
        <v>151</v>
      </c>
      <c r="D93" s="51">
        <v>7.2370537150209075E-4</v>
      </c>
    </row>
    <row r="94" spans="1:4" ht="15.75" x14ac:dyDescent="0.25">
      <c r="A94" s="36" t="s">
        <v>81</v>
      </c>
      <c r="B94" s="52" t="s">
        <v>151</v>
      </c>
      <c r="C94" s="52" t="s">
        <v>151</v>
      </c>
      <c r="D94" s="51">
        <v>1.7422536721346628E-3</v>
      </c>
    </row>
    <row r="95" spans="1:4" ht="15.75" x14ac:dyDescent="0.25">
      <c r="A95" s="36" t="s">
        <v>82</v>
      </c>
      <c r="B95" s="52" t="s">
        <v>151</v>
      </c>
      <c r="C95" s="52" t="s">
        <v>151</v>
      </c>
      <c r="D95" s="51">
        <v>3.1360566098423931E-3</v>
      </c>
    </row>
    <row r="96" spans="1:4" ht="15.75" thickBot="1" x14ac:dyDescent="0.3">
      <c r="A96" s="35" t="s">
        <v>34</v>
      </c>
      <c r="B96" s="46">
        <v>1</v>
      </c>
      <c r="C96" s="46">
        <v>1</v>
      </c>
      <c r="D96" s="46">
        <v>0.99999999999999989</v>
      </c>
    </row>
    <row r="97" spans="1:37" ht="30" customHeight="1" thickBot="1" x14ac:dyDescent="0.3"/>
    <row r="98" spans="1:37" ht="29.25" customHeight="1" x14ac:dyDescent="0.25">
      <c r="A98" s="113" t="s">
        <v>144</v>
      </c>
      <c r="B98" s="114"/>
      <c r="C98" s="114"/>
      <c r="D98" s="114"/>
      <c r="E98" s="114"/>
      <c r="F98" s="114"/>
      <c r="G98" s="114"/>
      <c r="H98" s="114"/>
      <c r="I98" s="114"/>
      <c r="J98" s="114"/>
      <c r="K98" s="114"/>
      <c r="L98" s="114"/>
      <c r="M98" s="114"/>
      <c r="N98" s="114"/>
      <c r="O98" s="115"/>
    </row>
    <row r="99" spans="1:37" ht="44.25" customHeight="1" x14ac:dyDescent="0.25">
      <c r="A99" s="8" t="s">
        <v>23</v>
      </c>
      <c r="B99" s="32" t="s">
        <v>0</v>
      </c>
      <c r="C99" s="42" t="s">
        <v>93</v>
      </c>
      <c r="D99" s="42" t="s">
        <v>3</v>
      </c>
      <c r="E99" s="42" t="s">
        <v>4</v>
      </c>
      <c r="F99" s="42" t="s">
        <v>1</v>
      </c>
      <c r="G99" s="42" t="s">
        <v>5</v>
      </c>
      <c r="H99" s="42" t="s">
        <v>6</v>
      </c>
      <c r="I99" s="42" t="s">
        <v>8</v>
      </c>
      <c r="J99" s="42" t="s">
        <v>7</v>
      </c>
      <c r="K99" s="42" t="s">
        <v>9</v>
      </c>
      <c r="L99" s="42" t="s">
        <v>10</v>
      </c>
      <c r="M99" s="42" t="s">
        <v>11</v>
      </c>
      <c r="N99" s="42" t="s">
        <v>12</v>
      </c>
      <c r="O99" s="40" t="s">
        <v>90</v>
      </c>
    </row>
    <row r="100" spans="1:37" ht="15.75" x14ac:dyDescent="0.25">
      <c r="A100" s="36" t="s">
        <v>75</v>
      </c>
      <c r="B100" s="53">
        <v>2099</v>
      </c>
      <c r="C100" s="53" t="s">
        <v>151</v>
      </c>
      <c r="D100" s="53">
        <v>1888</v>
      </c>
      <c r="E100" s="53">
        <v>762</v>
      </c>
      <c r="F100" s="53">
        <v>181</v>
      </c>
      <c r="G100" s="53">
        <v>404</v>
      </c>
      <c r="H100" s="53">
        <v>103</v>
      </c>
      <c r="I100" s="53">
        <v>6432</v>
      </c>
      <c r="J100" s="53" t="s">
        <v>151</v>
      </c>
      <c r="K100" s="53">
        <v>5479</v>
      </c>
      <c r="L100" s="53">
        <v>7328</v>
      </c>
      <c r="M100" s="53">
        <v>41</v>
      </c>
      <c r="N100" s="53">
        <v>71</v>
      </c>
      <c r="O100" s="54">
        <v>24843</v>
      </c>
      <c r="U100" s="81">
        <f>O100-SUM(B100:N100)</f>
        <v>55</v>
      </c>
      <c r="V100">
        <f>COUNTIF(B100:O100,".")</f>
        <v>2</v>
      </c>
    </row>
    <row r="101" spans="1:37" ht="15.75" x14ac:dyDescent="0.25">
      <c r="A101" s="36" t="s">
        <v>76</v>
      </c>
      <c r="B101" s="53">
        <v>1172</v>
      </c>
      <c r="C101" s="53" t="s">
        <v>151</v>
      </c>
      <c r="D101" s="53">
        <v>625</v>
      </c>
      <c r="E101" s="53">
        <v>299</v>
      </c>
      <c r="F101" s="53">
        <v>61</v>
      </c>
      <c r="G101" s="53">
        <v>958</v>
      </c>
      <c r="H101" s="53">
        <v>218</v>
      </c>
      <c r="I101" s="53">
        <v>2445</v>
      </c>
      <c r="J101" s="53">
        <v>25</v>
      </c>
      <c r="K101" s="53">
        <v>1871</v>
      </c>
      <c r="L101" s="53">
        <v>769</v>
      </c>
      <c r="M101" s="53">
        <v>29</v>
      </c>
      <c r="N101" s="53" t="s">
        <v>151</v>
      </c>
      <c r="O101" s="54">
        <v>8493</v>
      </c>
      <c r="U101" s="81">
        <f t="shared" ref="U101:U108" si="8">O101-SUM(B101:N101)</f>
        <v>21</v>
      </c>
      <c r="V101">
        <f t="shared" ref="V101:V108" si="9">COUNTIF(B101:O101,".")</f>
        <v>2</v>
      </c>
    </row>
    <row r="102" spans="1:37" ht="15.75" x14ac:dyDescent="0.25">
      <c r="A102" s="36" t="s">
        <v>77</v>
      </c>
      <c r="B102" s="53">
        <v>1162</v>
      </c>
      <c r="C102" s="53" t="s">
        <v>151</v>
      </c>
      <c r="D102" s="53">
        <v>342</v>
      </c>
      <c r="E102" s="53">
        <v>152</v>
      </c>
      <c r="F102" s="53">
        <v>22</v>
      </c>
      <c r="G102" s="53">
        <v>633</v>
      </c>
      <c r="H102" s="53">
        <v>443</v>
      </c>
      <c r="I102" s="53">
        <v>467</v>
      </c>
      <c r="J102" s="53">
        <v>11</v>
      </c>
      <c r="K102" s="53">
        <v>75</v>
      </c>
      <c r="L102" s="53">
        <v>117</v>
      </c>
      <c r="M102" s="53">
        <v>24</v>
      </c>
      <c r="N102" s="53" t="s">
        <v>151</v>
      </c>
      <c r="O102" s="54">
        <v>3458</v>
      </c>
      <c r="U102" s="81">
        <f t="shared" si="8"/>
        <v>10</v>
      </c>
      <c r="V102">
        <f t="shared" si="9"/>
        <v>2</v>
      </c>
    </row>
    <row r="103" spans="1:37" ht="15.75" x14ac:dyDescent="0.25">
      <c r="A103" s="36" t="s">
        <v>78</v>
      </c>
      <c r="B103" s="53" t="s">
        <v>151</v>
      </c>
      <c r="C103" s="53" t="s">
        <v>151</v>
      </c>
      <c r="D103" s="53">
        <v>8</v>
      </c>
      <c r="E103" s="53" t="s">
        <v>151</v>
      </c>
      <c r="F103" s="53">
        <v>16</v>
      </c>
      <c r="G103" s="53">
        <v>22</v>
      </c>
      <c r="H103" s="53">
        <v>53</v>
      </c>
      <c r="I103" s="53">
        <v>34</v>
      </c>
      <c r="J103" s="53" t="s">
        <v>151</v>
      </c>
      <c r="K103" s="53" t="s">
        <v>151</v>
      </c>
      <c r="L103" s="53" t="s">
        <v>151</v>
      </c>
      <c r="M103" s="53" t="s">
        <v>151</v>
      </c>
      <c r="N103" s="53">
        <v>8</v>
      </c>
      <c r="O103" s="54">
        <v>240</v>
      </c>
      <c r="U103" s="81">
        <f t="shared" si="8"/>
        <v>99</v>
      </c>
      <c r="V103">
        <f t="shared" si="9"/>
        <v>7</v>
      </c>
    </row>
    <row r="104" spans="1:37" ht="15.75" x14ac:dyDescent="0.25">
      <c r="A104" s="36" t="s">
        <v>79</v>
      </c>
      <c r="B104" s="53" t="s">
        <v>151</v>
      </c>
      <c r="C104" s="53" t="s">
        <v>151</v>
      </c>
      <c r="D104" s="53" t="s">
        <v>151</v>
      </c>
      <c r="E104" s="53" t="s">
        <v>151</v>
      </c>
      <c r="F104" s="53" t="s">
        <v>151</v>
      </c>
      <c r="G104" s="53" t="s">
        <v>151</v>
      </c>
      <c r="H104" s="53" t="s">
        <v>151</v>
      </c>
      <c r="I104" s="53">
        <v>11</v>
      </c>
      <c r="J104" s="53" t="s">
        <v>151</v>
      </c>
      <c r="K104" s="53">
        <v>5</v>
      </c>
      <c r="L104" s="53" t="s">
        <v>151</v>
      </c>
      <c r="M104" s="53" t="s">
        <v>151</v>
      </c>
      <c r="N104" s="53">
        <v>7</v>
      </c>
      <c r="O104" s="54">
        <v>65</v>
      </c>
      <c r="U104" s="81">
        <f t="shared" si="8"/>
        <v>42</v>
      </c>
      <c r="V104">
        <f t="shared" si="9"/>
        <v>10</v>
      </c>
    </row>
    <row r="105" spans="1:37" ht="15.75" x14ac:dyDescent="0.25">
      <c r="A105" s="36" t="s">
        <v>80</v>
      </c>
      <c r="B105" s="53" t="s">
        <v>151</v>
      </c>
      <c r="C105" s="53" t="s">
        <v>151</v>
      </c>
      <c r="D105" s="53" t="s">
        <v>151</v>
      </c>
      <c r="E105" s="53" t="s">
        <v>151</v>
      </c>
      <c r="F105" s="53" t="s">
        <v>151</v>
      </c>
      <c r="G105" s="53" t="s">
        <v>151</v>
      </c>
      <c r="H105" s="53">
        <v>14</v>
      </c>
      <c r="I105" s="53">
        <v>5</v>
      </c>
      <c r="J105" s="53" t="s">
        <v>151</v>
      </c>
      <c r="K105" s="53" t="s">
        <v>151</v>
      </c>
      <c r="L105" s="53" t="s">
        <v>151</v>
      </c>
      <c r="M105" s="53" t="s">
        <v>151</v>
      </c>
      <c r="N105" s="53" t="s">
        <v>151</v>
      </c>
      <c r="O105" s="54">
        <v>27</v>
      </c>
      <c r="U105" s="81">
        <f t="shared" si="8"/>
        <v>8</v>
      </c>
      <c r="V105">
        <f t="shared" si="9"/>
        <v>11</v>
      </c>
    </row>
    <row r="106" spans="1:37" ht="15.75" x14ac:dyDescent="0.25">
      <c r="A106" s="36" t="s">
        <v>81</v>
      </c>
      <c r="B106" s="53" t="s">
        <v>151</v>
      </c>
      <c r="C106" s="53" t="s">
        <v>151</v>
      </c>
      <c r="D106" s="53" t="s">
        <v>151</v>
      </c>
      <c r="E106" s="53">
        <v>27</v>
      </c>
      <c r="F106" s="53" t="s">
        <v>151</v>
      </c>
      <c r="G106" s="53" t="s">
        <v>151</v>
      </c>
      <c r="H106" s="53" t="s">
        <v>151</v>
      </c>
      <c r="I106" s="53">
        <v>30</v>
      </c>
      <c r="J106" s="53" t="s">
        <v>151</v>
      </c>
      <c r="K106" s="53" t="s">
        <v>151</v>
      </c>
      <c r="L106" s="53" t="s">
        <v>151</v>
      </c>
      <c r="M106" s="53" t="s">
        <v>151</v>
      </c>
      <c r="N106" s="53" t="s">
        <v>151</v>
      </c>
      <c r="O106" s="54">
        <v>65</v>
      </c>
      <c r="U106" s="81">
        <f t="shared" si="8"/>
        <v>8</v>
      </c>
      <c r="V106">
        <f t="shared" si="9"/>
        <v>11</v>
      </c>
    </row>
    <row r="107" spans="1:37" ht="15.75" x14ac:dyDescent="0.25">
      <c r="A107" s="36" t="s">
        <v>82</v>
      </c>
      <c r="B107" s="53">
        <v>5</v>
      </c>
      <c r="C107" s="53" t="s">
        <v>151</v>
      </c>
      <c r="D107" s="53" t="s">
        <v>151</v>
      </c>
      <c r="E107" s="53" t="s">
        <v>151</v>
      </c>
      <c r="F107" s="53" t="s">
        <v>151</v>
      </c>
      <c r="G107" s="53" t="s">
        <v>151</v>
      </c>
      <c r="H107" s="53" t="s">
        <v>151</v>
      </c>
      <c r="I107" s="53">
        <v>10</v>
      </c>
      <c r="J107" s="53" t="s">
        <v>151</v>
      </c>
      <c r="K107" s="53" t="s">
        <v>151</v>
      </c>
      <c r="L107" s="53">
        <v>89</v>
      </c>
      <c r="M107" s="53" t="s">
        <v>151</v>
      </c>
      <c r="N107" s="53" t="s">
        <v>151</v>
      </c>
      <c r="O107" s="54">
        <v>117</v>
      </c>
      <c r="U107" s="81">
        <f t="shared" si="8"/>
        <v>13</v>
      </c>
      <c r="V107">
        <f t="shared" si="9"/>
        <v>10</v>
      </c>
      <c r="W107" s="81">
        <f>B108-SUM(B100:B107)</f>
        <v>52</v>
      </c>
      <c r="X107" s="81">
        <f t="shared" ref="X107:AK107" si="10">C108-SUM(C100:C107)</f>
        <v>12</v>
      </c>
      <c r="Y107" s="81">
        <f t="shared" si="10"/>
        <v>6</v>
      </c>
      <c r="Z107" s="81">
        <f t="shared" si="10"/>
        <v>42</v>
      </c>
      <c r="AA107" s="81">
        <f t="shared" si="10"/>
        <v>28</v>
      </c>
      <c r="AB107" s="81">
        <f t="shared" si="10"/>
        <v>9</v>
      </c>
      <c r="AC107" s="81">
        <f t="shared" si="10"/>
        <v>9</v>
      </c>
      <c r="AD107" s="81">
        <f t="shared" si="10"/>
        <v>0</v>
      </c>
      <c r="AE107" s="81">
        <f t="shared" si="10"/>
        <v>47</v>
      </c>
      <c r="AF107" s="81">
        <f t="shared" si="10"/>
        <v>11</v>
      </c>
      <c r="AG107" s="81">
        <f t="shared" si="10"/>
        <v>8</v>
      </c>
      <c r="AH107" s="81">
        <f t="shared" si="10"/>
        <v>5</v>
      </c>
      <c r="AI107" s="81">
        <f t="shared" si="10"/>
        <v>27</v>
      </c>
      <c r="AJ107" s="81">
        <f t="shared" si="10"/>
        <v>0</v>
      </c>
      <c r="AK107" s="81">
        <f t="shared" si="10"/>
        <v>0</v>
      </c>
    </row>
    <row r="108" spans="1:37" ht="15.75" thickBot="1" x14ac:dyDescent="0.3">
      <c r="A108" s="35" t="s">
        <v>34</v>
      </c>
      <c r="B108" s="55">
        <v>4490</v>
      </c>
      <c r="C108" s="55">
        <v>12</v>
      </c>
      <c r="D108" s="55">
        <v>2869</v>
      </c>
      <c r="E108" s="55">
        <v>1282</v>
      </c>
      <c r="F108" s="55">
        <v>308</v>
      </c>
      <c r="G108" s="55">
        <v>2026</v>
      </c>
      <c r="H108" s="55">
        <v>840</v>
      </c>
      <c r="I108" s="55">
        <v>9434</v>
      </c>
      <c r="J108" s="55">
        <v>83</v>
      </c>
      <c r="K108" s="55">
        <v>7441</v>
      </c>
      <c r="L108" s="55">
        <v>8311</v>
      </c>
      <c r="M108" s="55">
        <v>99</v>
      </c>
      <c r="N108" s="55">
        <v>113</v>
      </c>
      <c r="O108" s="54">
        <v>37308</v>
      </c>
      <c r="U108" s="81">
        <f t="shared" si="8"/>
        <v>0</v>
      </c>
      <c r="V108">
        <f t="shared" si="9"/>
        <v>0</v>
      </c>
      <c r="W108">
        <f>COUNTIF(B100:B108,".")</f>
        <v>4</v>
      </c>
      <c r="X108">
        <f t="shared" ref="X108:AK108" si="11">COUNTIF(C100:C108,".")</f>
        <v>8</v>
      </c>
      <c r="Y108">
        <f t="shared" si="11"/>
        <v>4</v>
      </c>
      <c r="Z108">
        <f t="shared" si="11"/>
        <v>4</v>
      </c>
      <c r="AA108">
        <f t="shared" si="11"/>
        <v>4</v>
      </c>
      <c r="AB108">
        <f t="shared" si="11"/>
        <v>4</v>
      </c>
      <c r="AC108">
        <f t="shared" si="11"/>
        <v>3</v>
      </c>
      <c r="AD108">
        <f t="shared" si="11"/>
        <v>0</v>
      </c>
      <c r="AE108">
        <f t="shared" si="11"/>
        <v>6</v>
      </c>
      <c r="AF108">
        <f t="shared" si="11"/>
        <v>4</v>
      </c>
      <c r="AG108">
        <f t="shared" si="11"/>
        <v>4</v>
      </c>
      <c r="AH108">
        <f t="shared" si="11"/>
        <v>5</v>
      </c>
      <c r="AI108">
        <f t="shared" si="11"/>
        <v>5</v>
      </c>
      <c r="AJ108">
        <f t="shared" si="11"/>
        <v>0</v>
      </c>
      <c r="AK108">
        <f t="shared" si="11"/>
        <v>0</v>
      </c>
    </row>
    <row r="109" spans="1:37" ht="30" customHeight="1" thickBot="1" x14ac:dyDescent="0.3"/>
    <row r="110" spans="1:37" ht="36" customHeight="1" x14ac:dyDescent="0.25">
      <c r="A110" s="113" t="s">
        <v>145</v>
      </c>
      <c r="B110" s="114"/>
      <c r="C110" s="114"/>
      <c r="D110" s="114"/>
      <c r="E110" s="114"/>
      <c r="F110" s="114"/>
      <c r="G110" s="114"/>
      <c r="H110" s="114"/>
      <c r="I110" s="114"/>
      <c r="J110" s="114"/>
      <c r="K110" s="114"/>
      <c r="L110" s="114"/>
      <c r="M110" s="114"/>
      <c r="N110" s="114"/>
      <c r="O110" s="115"/>
    </row>
    <row r="111" spans="1:37" ht="60" x14ac:dyDescent="0.25">
      <c r="A111" s="8" t="s">
        <v>23</v>
      </c>
      <c r="B111" s="32" t="s">
        <v>0</v>
      </c>
      <c r="C111" s="42" t="s">
        <v>93</v>
      </c>
      <c r="D111" s="42" t="s">
        <v>3</v>
      </c>
      <c r="E111" s="42" t="s">
        <v>4</v>
      </c>
      <c r="F111" s="42" t="s">
        <v>1</v>
      </c>
      <c r="G111" s="42" t="s">
        <v>5</v>
      </c>
      <c r="H111" s="42" t="s">
        <v>6</v>
      </c>
      <c r="I111" s="42" t="s">
        <v>8</v>
      </c>
      <c r="J111" s="42" t="s">
        <v>7</v>
      </c>
      <c r="K111" s="42" t="s">
        <v>9</v>
      </c>
      <c r="L111" s="42" t="s">
        <v>10</v>
      </c>
      <c r="M111" s="42" t="s">
        <v>11</v>
      </c>
      <c r="N111" s="42" t="s">
        <v>12</v>
      </c>
      <c r="O111" s="40" t="s">
        <v>90</v>
      </c>
    </row>
    <row r="112" spans="1:37" ht="15.75" x14ac:dyDescent="0.25">
      <c r="A112" s="36" t="s">
        <v>75</v>
      </c>
      <c r="B112" s="44">
        <v>0.46748329621380846</v>
      </c>
      <c r="C112" s="44" t="s">
        <v>151</v>
      </c>
      <c r="D112" s="44">
        <v>0.6580690135935866</v>
      </c>
      <c r="E112" s="44">
        <v>0.59438377535101405</v>
      </c>
      <c r="F112" s="44">
        <v>0.58766233766233766</v>
      </c>
      <c r="G112" s="44">
        <v>0.19940769990128332</v>
      </c>
      <c r="H112" s="44">
        <v>0.12261904761904761</v>
      </c>
      <c r="I112" s="44">
        <v>0.68178927284290858</v>
      </c>
      <c r="J112" s="44" t="s">
        <v>151</v>
      </c>
      <c r="K112" s="44">
        <v>0.73632576266630834</v>
      </c>
      <c r="L112" s="44">
        <v>0.88172301768740224</v>
      </c>
      <c r="M112" s="44">
        <v>0.41414141414141414</v>
      </c>
      <c r="N112" s="44">
        <v>0.62831858407079644</v>
      </c>
      <c r="O112" s="45">
        <v>0.66588935348986811</v>
      </c>
    </row>
    <row r="113" spans="1:15" ht="15.75" x14ac:dyDescent="0.25">
      <c r="A113" s="36" t="s">
        <v>76</v>
      </c>
      <c r="B113" s="44">
        <v>0.26102449888641427</v>
      </c>
      <c r="C113" s="44" t="s">
        <v>151</v>
      </c>
      <c r="D113" s="44">
        <v>0.21784593935169047</v>
      </c>
      <c r="E113" s="44">
        <v>0.23322932917316694</v>
      </c>
      <c r="F113" s="44">
        <v>0.19805194805194806</v>
      </c>
      <c r="G113" s="44">
        <v>0.47285291214215203</v>
      </c>
      <c r="H113" s="44">
        <v>0.25952380952380955</v>
      </c>
      <c r="I113" s="44">
        <v>0.25916896332414668</v>
      </c>
      <c r="J113" s="44">
        <v>0.30120481927710846</v>
      </c>
      <c r="K113" s="44">
        <v>0.25144469829324018</v>
      </c>
      <c r="L113" s="44">
        <v>9.2527974972927446E-2</v>
      </c>
      <c r="M113" s="44">
        <v>0.29292929292929293</v>
      </c>
      <c r="N113" s="44" t="s">
        <v>151</v>
      </c>
      <c r="O113" s="45">
        <v>0.22764554519137986</v>
      </c>
    </row>
    <row r="114" spans="1:15" ht="15.75" x14ac:dyDescent="0.25">
      <c r="A114" s="36" t="s">
        <v>77</v>
      </c>
      <c r="B114" s="44">
        <v>0.25879732739420935</v>
      </c>
      <c r="C114" s="44" t="s">
        <v>151</v>
      </c>
      <c r="D114" s="44">
        <v>0.11920529801324503</v>
      </c>
      <c r="E114" s="44">
        <v>0.11856474258970359</v>
      </c>
      <c r="F114" s="44">
        <v>7.1428571428571425E-2</v>
      </c>
      <c r="G114" s="44">
        <v>0.31243830207305034</v>
      </c>
      <c r="H114" s="44">
        <v>0.52738095238095239</v>
      </c>
      <c r="I114" s="44">
        <v>4.9501801992792027E-2</v>
      </c>
      <c r="J114" s="44">
        <v>0.13253012048192772</v>
      </c>
      <c r="K114" s="44">
        <v>1.0079290417954577E-2</v>
      </c>
      <c r="L114" s="44">
        <v>1.4077728311875827E-2</v>
      </c>
      <c r="M114" s="44">
        <v>0.24242424242424243</v>
      </c>
      <c r="N114" s="44" t="s">
        <v>151</v>
      </c>
      <c r="O114" s="45">
        <v>9.2687895357564068E-2</v>
      </c>
    </row>
    <row r="115" spans="1:15" ht="15.75" x14ac:dyDescent="0.25">
      <c r="A115" s="36" t="s">
        <v>78</v>
      </c>
      <c r="B115" s="44" t="s">
        <v>151</v>
      </c>
      <c r="C115" s="44" t="s">
        <v>151</v>
      </c>
      <c r="D115" s="44">
        <v>2.7884280237016382E-3</v>
      </c>
      <c r="E115" s="44" t="s">
        <v>151</v>
      </c>
      <c r="F115" s="44">
        <v>5.1948051948051951E-2</v>
      </c>
      <c r="G115" s="44">
        <v>1.085883514313919E-2</v>
      </c>
      <c r="H115" s="44">
        <v>6.3095238095238093E-2</v>
      </c>
      <c r="I115" s="44">
        <v>3.6039855840576639E-3</v>
      </c>
      <c r="J115" s="44" t="s">
        <v>151</v>
      </c>
      <c r="K115" s="44" t="s">
        <v>151</v>
      </c>
      <c r="L115" s="44" t="s">
        <v>151</v>
      </c>
      <c r="M115" s="44" t="s">
        <v>151</v>
      </c>
      <c r="N115" s="44">
        <v>7.0796460176991149E-2</v>
      </c>
      <c r="O115" s="45">
        <v>6.4329366355741395E-3</v>
      </c>
    </row>
    <row r="116" spans="1:15" ht="15.75" x14ac:dyDescent="0.25">
      <c r="A116" s="36" t="s">
        <v>79</v>
      </c>
      <c r="B116" s="44" t="s">
        <v>151</v>
      </c>
      <c r="C116" s="44" t="s">
        <v>151</v>
      </c>
      <c r="D116" s="44" t="s">
        <v>151</v>
      </c>
      <c r="E116" s="44" t="s">
        <v>151</v>
      </c>
      <c r="F116" s="44" t="s">
        <v>151</v>
      </c>
      <c r="G116" s="44" t="s">
        <v>151</v>
      </c>
      <c r="H116" s="44" t="s">
        <v>151</v>
      </c>
      <c r="I116" s="44">
        <v>1.165995336018656E-3</v>
      </c>
      <c r="J116" s="44" t="s">
        <v>151</v>
      </c>
      <c r="K116" s="44">
        <v>6.7195269453030509E-4</v>
      </c>
      <c r="L116" s="44" t="s">
        <v>151</v>
      </c>
      <c r="M116" s="44" t="s">
        <v>151</v>
      </c>
      <c r="N116" s="44">
        <v>6.1946902654867256E-2</v>
      </c>
      <c r="O116" s="45">
        <v>1.7422536721346628E-3</v>
      </c>
    </row>
    <row r="117" spans="1:15" ht="15.75" x14ac:dyDescent="0.25">
      <c r="A117" s="36" t="s">
        <v>80</v>
      </c>
      <c r="B117" s="44" t="s">
        <v>151</v>
      </c>
      <c r="C117" s="44" t="s">
        <v>151</v>
      </c>
      <c r="D117" s="44" t="s">
        <v>151</v>
      </c>
      <c r="E117" s="44" t="s">
        <v>151</v>
      </c>
      <c r="F117" s="44" t="s">
        <v>151</v>
      </c>
      <c r="G117" s="44" t="s">
        <v>151</v>
      </c>
      <c r="H117" s="44">
        <v>1.6666666666666666E-2</v>
      </c>
      <c r="I117" s="44">
        <v>5.2999788000847997E-4</v>
      </c>
      <c r="J117" s="44" t="s">
        <v>151</v>
      </c>
      <c r="K117" s="44" t="s">
        <v>151</v>
      </c>
      <c r="L117" s="44" t="s">
        <v>151</v>
      </c>
      <c r="M117" s="44" t="s">
        <v>151</v>
      </c>
      <c r="N117" s="44" t="s">
        <v>151</v>
      </c>
      <c r="O117" s="45">
        <v>7.2370537150209075E-4</v>
      </c>
    </row>
    <row r="118" spans="1:15" ht="15.75" x14ac:dyDescent="0.25">
      <c r="A118" s="36" t="s">
        <v>81</v>
      </c>
      <c r="B118" s="44" t="s">
        <v>151</v>
      </c>
      <c r="C118" s="44" t="s">
        <v>151</v>
      </c>
      <c r="D118" s="44" t="s">
        <v>151</v>
      </c>
      <c r="E118" s="44">
        <v>2.1060842433697349E-2</v>
      </c>
      <c r="F118" s="44" t="s">
        <v>151</v>
      </c>
      <c r="G118" s="44" t="s">
        <v>151</v>
      </c>
      <c r="H118" s="44" t="s">
        <v>151</v>
      </c>
      <c r="I118" s="44">
        <v>3.1799872800508796E-3</v>
      </c>
      <c r="J118" s="44" t="s">
        <v>151</v>
      </c>
      <c r="K118" s="44" t="s">
        <v>151</v>
      </c>
      <c r="L118" s="44" t="s">
        <v>151</v>
      </c>
      <c r="M118" s="44" t="s">
        <v>151</v>
      </c>
      <c r="N118" s="44" t="s">
        <v>151</v>
      </c>
      <c r="O118" s="45">
        <v>1.7422536721346628E-3</v>
      </c>
    </row>
    <row r="119" spans="1:15" ht="15.75" x14ac:dyDescent="0.25">
      <c r="A119" s="36" t="s">
        <v>82</v>
      </c>
      <c r="B119" s="44">
        <v>1.1135857461024498E-3</v>
      </c>
      <c r="C119" s="44" t="s">
        <v>151</v>
      </c>
      <c r="D119" s="44" t="s">
        <v>151</v>
      </c>
      <c r="E119" s="44" t="s">
        <v>151</v>
      </c>
      <c r="F119" s="44" t="s">
        <v>151</v>
      </c>
      <c r="G119" s="44" t="s">
        <v>151</v>
      </c>
      <c r="H119" s="44" t="s">
        <v>151</v>
      </c>
      <c r="I119" s="44">
        <v>1.0599957600169599E-3</v>
      </c>
      <c r="J119" s="44" t="s">
        <v>151</v>
      </c>
      <c r="K119" s="44" t="s">
        <v>151</v>
      </c>
      <c r="L119" s="44">
        <v>1.0708699314161954E-2</v>
      </c>
      <c r="M119" s="44" t="s">
        <v>151</v>
      </c>
      <c r="N119" s="44" t="s">
        <v>151</v>
      </c>
      <c r="O119" s="45">
        <v>3.1360566098423931E-3</v>
      </c>
    </row>
    <row r="120" spans="1:15" ht="15.75" thickBot="1" x14ac:dyDescent="0.3">
      <c r="A120" s="35" t="s">
        <v>34</v>
      </c>
      <c r="B120" s="46">
        <v>1</v>
      </c>
      <c r="C120" s="46">
        <v>1</v>
      </c>
      <c r="D120" s="46">
        <v>1</v>
      </c>
      <c r="E120" s="46">
        <v>1</v>
      </c>
      <c r="F120" s="46">
        <v>1</v>
      </c>
      <c r="G120" s="46">
        <v>1</v>
      </c>
      <c r="H120" s="46">
        <v>1.0000000000000002</v>
      </c>
      <c r="I120" s="46">
        <v>0.99999999999999978</v>
      </c>
      <c r="J120" s="46">
        <v>1.0000000000000002</v>
      </c>
      <c r="K120" s="46">
        <v>1.0000000000000002</v>
      </c>
      <c r="L120" s="46">
        <v>1</v>
      </c>
      <c r="M120" s="46">
        <v>1</v>
      </c>
      <c r="N120" s="46">
        <v>1</v>
      </c>
      <c r="O120" s="68">
        <v>1</v>
      </c>
    </row>
  </sheetData>
  <mergeCells count="9">
    <mergeCell ref="A86:D86"/>
    <mergeCell ref="A98:O98"/>
    <mergeCell ref="A110:O110"/>
    <mergeCell ref="A1:S1"/>
    <mergeCell ref="A26:I26"/>
    <mergeCell ref="A38:I38"/>
    <mergeCell ref="A50:D50"/>
    <mergeCell ref="A62:D62"/>
    <mergeCell ref="A74:D74"/>
  </mergeCells>
  <conditionalFormatting sqref="B28:I36">
    <cfRule type="cellIs" dxfId="2" priority="2" operator="lessThan">
      <formula>5</formula>
    </cfRule>
  </conditionalFormatting>
  <conditionalFormatting sqref="B100:O108">
    <cfRule type="cellIs" dxfId="1" priority="3" operator="lessThan">
      <formula>5</formula>
    </cfRule>
  </conditionalFormatting>
  <conditionalFormatting sqref="B4:S12">
    <cfRule type="cellIs" dxfId="0" priority="1" operator="lessThan">
      <formula>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8ACE-DCF0-4515-9CBD-EAEBD9BF1B00}">
  <sheetPr>
    <tabColor theme="9"/>
  </sheetPr>
  <dimension ref="A1:A7"/>
  <sheetViews>
    <sheetView workbookViewId="0">
      <selection sqref="A1:XFD1048576"/>
    </sheetView>
  </sheetViews>
  <sheetFormatPr defaultColWidth="0" defaultRowHeight="15" zeroHeight="1" x14ac:dyDescent="0.25"/>
  <cols>
    <col min="1" max="1" width="164.28515625" customWidth="1"/>
    <col min="2" max="16384" width="9.140625" hidden="1"/>
  </cols>
  <sheetData>
    <row r="1" spans="1:1" ht="27" customHeight="1" x14ac:dyDescent="0.25">
      <c r="A1" s="73" t="s">
        <v>97</v>
      </c>
    </row>
    <row r="2" spans="1:1" ht="51" customHeight="1" x14ac:dyDescent="0.25">
      <c r="A2" s="74" t="s">
        <v>98</v>
      </c>
    </row>
    <row r="3" spans="1:1" ht="39" customHeight="1" x14ac:dyDescent="0.25">
      <c r="A3" s="75" t="s">
        <v>99</v>
      </c>
    </row>
    <row r="4" spans="1:1" ht="49.5" customHeight="1" x14ac:dyDescent="0.25">
      <c r="A4" s="74" t="s">
        <v>100</v>
      </c>
    </row>
    <row r="5" spans="1:1" ht="51.75" customHeight="1" x14ac:dyDescent="0.25">
      <c r="A5" s="75" t="s">
        <v>101</v>
      </c>
    </row>
    <row r="6" spans="1:1" ht="49.5" customHeight="1" thickBot="1" x14ac:dyDescent="0.3">
      <c r="A6" s="76" t="s">
        <v>102</v>
      </c>
    </row>
    <row r="7" spans="1:1" ht="14.25" hidden="1"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Subtotals</vt:lpstr>
      <vt:lpstr>Early Childhood Disability</vt:lpstr>
      <vt:lpstr>Early Childhood Environment</vt:lpstr>
      <vt:lpstr>School-Age Disability</vt:lpstr>
      <vt:lpstr>School-Age Environment</vt:lpstr>
      <vt:lpstr>Redaction Rules &amp; Authority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618 Part B Child Count for Students with Disabilities Ages 3-21</dc:title>
  <dc:creator>Kathryn Hill</dc:creator>
  <cp:lastModifiedBy>Brad Starks</cp:lastModifiedBy>
  <dcterms:created xsi:type="dcterms:W3CDTF">2025-02-12T19:20:08Z</dcterms:created>
  <dcterms:modified xsi:type="dcterms:W3CDTF">2025-02-25T16:55:49Z</dcterms:modified>
</cp:coreProperties>
</file>