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pecial Education\Funding and Accountability\(000) GRANTS-CONTRACTS OFFICER\Website\Documents to remove\OCR\"/>
    </mc:Choice>
  </mc:AlternateContent>
  <bookViews>
    <workbookView xWindow="0" yWindow="0" windowWidth="28800" windowHeight="12300"/>
  </bookViews>
  <sheets>
    <sheet name="E-SY17 IDEA Part B" sheetId="1" r:id="rId1"/>
    <sheet name="E-SY17 Preschoo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1" i="2" l="1"/>
  <c r="L111" i="2"/>
  <c r="K111" i="2"/>
  <c r="J111" i="2"/>
  <c r="I111" i="2"/>
  <c r="H111" i="2"/>
  <c r="G111" i="2"/>
  <c r="F111" i="2"/>
  <c r="E111" i="2"/>
  <c r="D111" i="2"/>
  <c r="Q149" i="1"/>
  <c r="P149" i="1"/>
  <c r="N149" i="1"/>
  <c r="M149" i="1"/>
  <c r="L149" i="1"/>
  <c r="K149" i="1"/>
  <c r="J149" i="1"/>
  <c r="I149" i="1"/>
  <c r="H149" i="1"/>
  <c r="G149" i="1"/>
  <c r="F149" i="1"/>
  <c r="E149" i="1"/>
  <c r="Q148" i="1"/>
  <c r="R148" i="1" s="1"/>
  <c r="O148" i="1"/>
  <c r="R147" i="1"/>
  <c r="O147" i="1"/>
  <c r="O146" i="1"/>
  <c r="O145" i="1"/>
  <c r="R144" i="1"/>
  <c r="O144" i="1"/>
  <c r="O143" i="1"/>
  <c r="O142" i="1"/>
  <c r="R141" i="1"/>
  <c r="O141" i="1"/>
  <c r="R140" i="1"/>
  <c r="O140" i="1"/>
  <c r="O139" i="1"/>
  <c r="O138" i="1"/>
  <c r="R137" i="1"/>
  <c r="O137" i="1"/>
  <c r="R136" i="1"/>
  <c r="O136" i="1"/>
  <c r="R135" i="1"/>
  <c r="O135" i="1"/>
  <c r="O134" i="1"/>
  <c r="R133" i="1"/>
  <c r="O133" i="1"/>
  <c r="R132" i="1"/>
  <c r="O132" i="1"/>
  <c r="O131" i="1"/>
  <c r="R130" i="1"/>
  <c r="O130" i="1"/>
  <c r="O129" i="1"/>
  <c r="O128" i="1"/>
  <c r="O127" i="1"/>
  <c r="R126" i="1"/>
  <c r="O126" i="1"/>
  <c r="R125" i="1"/>
  <c r="O125" i="1"/>
  <c r="R124" i="1"/>
  <c r="O124" i="1"/>
  <c r="O123" i="1"/>
  <c r="O122" i="1"/>
  <c r="R121" i="1"/>
  <c r="O121" i="1"/>
  <c r="O120" i="1"/>
  <c r="R119" i="1"/>
  <c r="O119" i="1"/>
  <c r="R118" i="1"/>
  <c r="O118" i="1"/>
  <c r="R117" i="1"/>
  <c r="O117" i="1"/>
  <c r="R116" i="1"/>
  <c r="O116" i="1"/>
  <c r="O115" i="1"/>
  <c r="O114" i="1"/>
  <c r="O113" i="1"/>
  <c r="R112" i="1"/>
  <c r="O112" i="1"/>
  <c r="O111" i="1"/>
  <c r="R110" i="1"/>
  <c r="O110" i="1"/>
  <c r="O109" i="1"/>
  <c r="O108" i="1"/>
  <c r="R107" i="1"/>
  <c r="O107" i="1"/>
  <c r="O106" i="1"/>
  <c r="O105" i="1"/>
  <c r="R104" i="1"/>
  <c r="O104" i="1"/>
  <c r="R103" i="1"/>
  <c r="O103" i="1"/>
  <c r="R102" i="1"/>
  <c r="O102" i="1"/>
  <c r="R101" i="1"/>
  <c r="O101" i="1"/>
  <c r="R100" i="1"/>
  <c r="O100" i="1"/>
  <c r="R99" i="1"/>
  <c r="O99" i="1"/>
  <c r="R98" i="1"/>
  <c r="O98" i="1"/>
  <c r="R97" i="1"/>
  <c r="O97" i="1"/>
  <c r="R96" i="1"/>
  <c r="O96" i="1"/>
  <c r="O95" i="1"/>
  <c r="R94" i="1"/>
  <c r="O94" i="1"/>
  <c r="R93" i="1"/>
  <c r="O93" i="1"/>
  <c r="R92" i="1"/>
  <c r="O92" i="1"/>
  <c r="R91" i="1"/>
  <c r="O91" i="1"/>
  <c r="R90" i="1"/>
  <c r="O90" i="1"/>
  <c r="R89" i="1"/>
  <c r="O89" i="1"/>
  <c r="R88" i="1"/>
  <c r="O88" i="1"/>
  <c r="R87" i="1"/>
  <c r="O87" i="1"/>
  <c r="R86" i="1"/>
  <c r="O86" i="1"/>
  <c r="R85" i="1"/>
  <c r="O85" i="1"/>
  <c r="O84" i="1"/>
  <c r="R83" i="1"/>
  <c r="O83" i="1"/>
  <c r="R82" i="1"/>
  <c r="O82" i="1"/>
  <c r="R81" i="1"/>
  <c r="O81" i="1"/>
  <c r="O80" i="1"/>
  <c r="R79" i="1"/>
  <c r="O79" i="1"/>
  <c r="R78" i="1"/>
  <c r="O78" i="1"/>
  <c r="O77" i="1"/>
  <c r="R76" i="1"/>
  <c r="O76" i="1"/>
  <c r="O75" i="1"/>
  <c r="O74" i="1"/>
  <c r="R73" i="1"/>
  <c r="O73" i="1"/>
  <c r="O72" i="1"/>
  <c r="O71" i="1"/>
  <c r="O70" i="1"/>
  <c r="O69" i="1"/>
  <c r="O68" i="1"/>
  <c r="O67" i="1"/>
  <c r="R66" i="1"/>
  <c r="O66" i="1"/>
  <c r="R65" i="1"/>
  <c r="O65" i="1"/>
  <c r="R64" i="1"/>
  <c r="O64" i="1"/>
  <c r="R63" i="1"/>
  <c r="O63" i="1"/>
  <c r="R62" i="1"/>
  <c r="O62" i="1"/>
  <c r="R61" i="1"/>
  <c r="O61" i="1"/>
  <c r="R60" i="1"/>
  <c r="O60" i="1"/>
  <c r="R59" i="1"/>
  <c r="O59" i="1"/>
  <c r="R58" i="1"/>
  <c r="O58" i="1"/>
  <c r="R57" i="1"/>
  <c r="O57" i="1"/>
  <c r="O56" i="1"/>
  <c r="O55" i="1"/>
  <c r="O54" i="1"/>
  <c r="O53" i="1"/>
  <c r="R52" i="1"/>
  <c r="O52" i="1"/>
  <c r="R51" i="1"/>
  <c r="O51" i="1"/>
  <c r="R50" i="1"/>
  <c r="O50" i="1"/>
  <c r="R49" i="1"/>
  <c r="O49" i="1"/>
  <c r="R48" i="1"/>
  <c r="O48" i="1"/>
  <c r="O47" i="1"/>
  <c r="R46" i="1"/>
  <c r="O46" i="1"/>
  <c r="R45" i="1"/>
  <c r="O45" i="1"/>
  <c r="R44" i="1"/>
  <c r="O44" i="1"/>
  <c r="R43" i="1"/>
  <c r="O43" i="1"/>
  <c r="R42" i="1"/>
  <c r="O42" i="1"/>
  <c r="R41" i="1"/>
  <c r="O41" i="1"/>
  <c r="R40" i="1"/>
  <c r="O40" i="1"/>
  <c r="O39" i="1"/>
  <c r="O38" i="1"/>
  <c r="O37" i="1"/>
  <c r="R36" i="1"/>
  <c r="O36" i="1"/>
  <c r="R35" i="1"/>
  <c r="O35" i="1"/>
  <c r="R34" i="1"/>
  <c r="O34" i="1"/>
  <c r="R33" i="1"/>
  <c r="O33" i="1"/>
  <c r="R32" i="1"/>
  <c r="O32" i="1"/>
  <c r="O31" i="1"/>
  <c r="O30" i="1"/>
  <c r="R29" i="1"/>
  <c r="O29" i="1"/>
  <c r="O28" i="1"/>
  <c r="O27" i="1"/>
  <c r="O26" i="1"/>
  <c r="R25" i="1"/>
  <c r="O25" i="1"/>
  <c r="R24" i="1"/>
  <c r="O24" i="1"/>
  <c r="O23" i="1"/>
  <c r="O22" i="1"/>
  <c r="O21" i="1"/>
  <c r="O20" i="1"/>
  <c r="R19" i="1"/>
  <c r="O19" i="1"/>
  <c r="O18" i="1"/>
  <c r="R17" i="1"/>
  <c r="O17" i="1"/>
  <c r="R16" i="1"/>
  <c r="O16" i="1"/>
  <c r="R15" i="1"/>
  <c r="O15" i="1"/>
  <c r="R14" i="1"/>
  <c r="O14" i="1"/>
  <c r="R13" i="1"/>
  <c r="O13" i="1"/>
  <c r="R12" i="1"/>
  <c r="O12" i="1"/>
  <c r="R11" i="1"/>
  <c r="O11" i="1"/>
  <c r="O10" i="1"/>
  <c r="O9" i="1"/>
  <c r="O8" i="1"/>
  <c r="R7" i="1"/>
  <c r="O7" i="1"/>
  <c r="O6" i="1"/>
  <c r="R6" i="1" s="1"/>
  <c r="R149" i="1" s="1"/>
  <c r="R5" i="1"/>
  <c r="O5" i="1"/>
  <c r="O149" i="1" s="1"/>
</calcChain>
</file>

<file path=xl/sharedStrings.xml><?xml version="1.0" encoding="utf-8"?>
<sst xmlns="http://schemas.openxmlformats.org/spreadsheetml/2006/main" count="466" uniqueCount="322">
  <si>
    <t>Final Estimates</t>
  </si>
  <si>
    <r>
      <t xml:space="preserve">                                   2016-2017 IDEA Part B (School Age) Allocations -                                                                </t>
    </r>
    <r>
      <rPr>
        <b/>
        <i/>
        <sz val="9"/>
        <rFont val="Arial"/>
        <family val="2"/>
      </rPr>
      <t xml:space="preserve"> </t>
    </r>
    <r>
      <rPr>
        <b/>
        <i/>
        <sz val="12"/>
        <rFont val="Arial"/>
        <family val="2"/>
      </rPr>
      <t xml:space="preserve">                                                                       </t>
    </r>
  </si>
  <si>
    <t>Preliminary Allocation</t>
  </si>
  <si>
    <t>SLA Allocation Adjustment</t>
  </si>
  <si>
    <t>Final Allocation</t>
  </si>
  <si>
    <t>District #</t>
  </si>
  <si>
    <t xml:space="preserve"> District Name</t>
  </si>
  <si>
    <t>Public Enrollment Fall 2015</t>
  </si>
  <si>
    <t>District Charter Enrollment</t>
  </si>
  <si>
    <t>Total Public Enrollment</t>
  </si>
  <si>
    <t>Non-Public Enrollment (as reported by LEA on Part B Application)</t>
  </si>
  <si>
    <t>Public + Non-Public Enrollment</t>
  </si>
  <si>
    <t>Low Income Student Count</t>
  </si>
  <si>
    <t>Adjusted Base Allocation</t>
  </si>
  <si>
    <t>Population Allocation</t>
  </si>
  <si>
    <t xml:space="preserve">Low Income Count Allocation </t>
  </si>
  <si>
    <t>IEP Software Allocation</t>
  </si>
  <si>
    <t>Total IDEA Part B Allocation        2016-2017</t>
  </si>
  <si>
    <t>Alloc Adjustment for New Charter Schools</t>
  </si>
  <si>
    <t>001</t>
  </si>
  <si>
    <t xml:space="preserve"> Boise</t>
  </si>
  <si>
    <t>002</t>
  </si>
  <si>
    <t xml:space="preserve"> Meridian</t>
  </si>
  <si>
    <t>003</t>
  </si>
  <si>
    <t xml:space="preserve"> Kuna</t>
  </si>
  <si>
    <t>011</t>
  </si>
  <si>
    <t xml:space="preserve"> Meadows Valley</t>
  </si>
  <si>
    <t>013</t>
  </si>
  <si>
    <t xml:space="preserve"> Council</t>
  </si>
  <si>
    <t>021</t>
  </si>
  <si>
    <t xml:space="preserve"> Marsh Valley</t>
  </si>
  <si>
    <t>025</t>
  </si>
  <si>
    <t xml:space="preserve"> Pocatello</t>
  </si>
  <si>
    <t>033</t>
  </si>
  <si>
    <t xml:space="preserve"> Bear Lake</t>
  </si>
  <si>
    <t>041</t>
  </si>
  <si>
    <t xml:space="preserve"> St. Maries</t>
  </si>
  <si>
    <t>044</t>
  </si>
  <si>
    <t xml:space="preserve"> Plummer/Worley</t>
  </si>
  <si>
    <t>052</t>
  </si>
  <si>
    <t xml:space="preserve"> Snake River</t>
  </si>
  <si>
    <t>055</t>
  </si>
  <si>
    <t xml:space="preserve"> Blackfoot</t>
  </si>
  <si>
    <t>058</t>
  </si>
  <si>
    <t xml:space="preserve"> Aberdeen</t>
  </si>
  <si>
    <t>059</t>
  </si>
  <si>
    <t xml:space="preserve"> Firth</t>
  </si>
  <si>
    <t>060</t>
  </si>
  <si>
    <t xml:space="preserve"> Shelley</t>
  </si>
  <si>
    <t>061</t>
  </si>
  <si>
    <t xml:space="preserve"> Blaine</t>
  </si>
  <si>
    <t>071</t>
  </si>
  <si>
    <t xml:space="preserve"> Garden Valley</t>
  </si>
  <si>
    <t>072</t>
  </si>
  <si>
    <t xml:space="preserve"> Basin</t>
  </si>
  <si>
    <t>073</t>
  </si>
  <si>
    <t xml:space="preserve"> Horseshoe Bend</t>
  </si>
  <si>
    <t>083</t>
  </si>
  <si>
    <t xml:space="preserve"> West Bonner</t>
  </si>
  <si>
    <t>084</t>
  </si>
  <si>
    <t>Lake Pend Oreille</t>
  </si>
  <si>
    <t>091</t>
  </si>
  <si>
    <t xml:space="preserve"> Idaho Falls</t>
  </si>
  <si>
    <t>092</t>
  </si>
  <si>
    <t xml:space="preserve"> Swan Valley</t>
  </si>
  <si>
    <t>093</t>
  </si>
  <si>
    <t xml:space="preserve"> Bonneville</t>
  </si>
  <si>
    <t>101</t>
  </si>
  <si>
    <t xml:space="preserve"> Boundary</t>
  </si>
  <si>
    <t>111</t>
  </si>
  <si>
    <t xml:space="preserve"> Butte</t>
  </si>
  <si>
    <t>121</t>
  </si>
  <si>
    <t xml:space="preserve"> Camas</t>
  </si>
  <si>
    <t>131</t>
  </si>
  <si>
    <t xml:space="preserve"> Nampa</t>
  </si>
  <si>
    <t>132</t>
  </si>
  <si>
    <t xml:space="preserve"> Caldwell</t>
  </si>
  <si>
    <t>134</t>
  </si>
  <si>
    <t xml:space="preserve"> Middleton</t>
  </si>
  <si>
    <t>136</t>
  </si>
  <si>
    <t xml:space="preserve"> Melba</t>
  </si>
  <si>
    <t>139</t>
  </si>
  <si>
    <t xml:space="preserve"> Vallivue</t>
  </si>
  <si>
    <t>148</t>
  </si>
  <si>
    <t xml:space="preserve"> Grace</t>
  </si>
  <si>
    <t>149</t>
  </si>
  <si>
    <t xml:space="preserve"> North Gem</t>
  </si>
  <si>
    <t>150</t>
  </si>
  <si>
    <t xml:space="preserve"> Soda Springs</t>
  </si>
  <si>
    <t>151</t>
  </si>
  <si>
    <t xml:space="preserve"> Cassia</t>
  </si>
  <si>
    <t>161</t>
  </si>
  <si>
    <t xml:space="preserve"> Clark</t>
  </si>
  <si>
    <t>171</t>
  </si>
  <si>
    <t xml:space="preserve"> Orofino</t>
  </si>
  <si>
    <t>181</t>
  </si>
  <si>
    <t xml:space="preserve"> Challis</t>
  </si>
  <si>
    <t>182</t>
  </si>
  <si>
    <t xml:space="preserve"> Mackay</t>
  </si>
  <si>
    <t>192</t>
  </si>
  <si>
    <t xml:space="preserve"> Glenns Ferry</t>
  </si>
  <si>
    <t>193</t>
  </si>
  <si>
    <t xml:space="preserve"> Mountain Home</t>
  </si>
  <si>
    <t>201</t>
  </si>
  <si>
    <t xml:space="preserve"> Preston</t>
  </si>
  <si>
    <t>202</t>
  </si>
  <si>
    <t xml:space="preserve"> West Side</t>
  </si>
  <si>
    <t>215</t>
  </si>
  <si>
    <t xml:space="preserve"> Fremont</t>
  </si>
  <si>
    <t>221</t>
  </si>
  <si>
    <t xml:space="preserve"> Emmett</t>
  </si>
  <si>
    <t>231</t>
  </si>
  <si>
    <t xml:space="preserve"> Gooding</t>
  </si>
  <si>
    <t>232</t>
  </si>
  <si>
    <t xml:space="preserve"> Wendell</t>
  </si>
  <si>
    <t>233</t>
  </si>
  <si>
    <t xml:space="preserve"> Hagerman</t>
  </si>
  <si>
    <t>234</t>
  </si>
  <si>
    <t xml:space="preserve"> Bliss</t>
  </si>
  <si>
    <t>242</t>
  </si>
  <si>
    <t xml:space="preserve"> Cottonwood</t>
  </si>
  <si>
    <t>243</t>
  </si>
  <si>
    <t>Salmon River</t>
  </si>
  <si>
    <t>244</t>
  </si>
  <si>
    <t>Mountain View</t>
  </si>
  <si>
    <t>251</t>
  </si>
  <si>
    <t xml:space="preserve"> Jefferson</t>
  </si>
  <si>
    <t>252</t>
  </si>
  <si>
    <t xml:space="preserve"> Ririe</t>
  </si>
  <si>
    <t>253</t>
  </si>
  <si>
    <t xml:space="preserve"> West Jefferson</t>
  </si>
  <si>
    <t>261</t>
  </si>
  <si>
    <t xml:space="preserve"> Jerome</t>
  </si>
  <si>
    <t>262</t>
  </si>
  <si>
    <t xml:space="preserve"> Valley</t>
  </si>
  <si>
    <t>271</t>
  </si>
  <si>
    <t xml:space="preserve"> Coeur D'Alene</t>
  </si>
  <si>
    <t>272</t>
  </si>
  <si>
    <t xml:space="preserve"> Lakeland</t>
  </si>
  <si>
    <t>273</t>
  </si>
  <si>
    <t xml:space="preserve"> Post Falls</t>
  </si>
  <si>
    <t>274</t>
  </si>
  <si>
    <t xml:space="preserve"> Kootenai</t>
  </si>
  <si>
    <t>281</t>
  </si>
  <si>
    <t xml:space="preserve"> Moscow</t>
  </si>
  <si>
    <t>282</t>
  </si>
  <si>
    <t xml:space="preserve"> Genesee</t>
  </si>
  <si>
    <t>283</t>
  </si>
  <si>
    <t xml:space="preserve"> Kendrick</t>
  </si>
  <si>
    <t>285</t>
  </si>
  <si>
    <t xml:space="preserve"> Potlatch</t>
  </si>
  <si>
    <t>287</t>
  </si>
  <si>
    <t>Troy</t>
  </si>
  <si>
    <t>288</t>
  </si>
  <si>
    <t xml:space="preserve"> Whitepine</t>
  </si>
  <si>
    <t>291</t>
  </si>
  <si>
    <t xml:space="preserve"> Salmon</t>
  </si>
  <si>
    <t>292</t>
  </si>
  <si>
    <t xml:space="preserve"> South Lemhi</t>
  </si>
  <si>
    <t>302</t>
  </si>
  <si>
    <t xml:space="preserve"> Nezperce</t>
  </si>
  <si>
    <t>304</t>
  </si>
  <si>
    <t xml:space="preserve"> Kamiah</t>
  </si>
  <si>
    <t>305</t>
  </si>
  <si>
    <t xml:space="preserve"> Highland</t>
  </si>
  <si>
    <t>312</t>
  </si>
  <si>
    <t xml:space="preserve"> Shoshone</t>
  </si>
  <si>
    <t>314</t>
  </si>
  <si>
    <t xml:space="preserve"> Dietrich</t>
  </si>
  <si>
    <t>316</t>
  </si>
  <si>
    <t xml:space="preserve"> Richfield</t>
  </si>
  <si>
    <t>321</t>
  </si>
  <si>
    <t xml:space="preserve"> Madison</t>
  </si>
  <si>
    <t>322</t>
  </si>
  <si>
    <t xml:space="preserve"> Sugar-Salem</t>
  </si>
  <si>
    <t>331</t>
  </si>
  <si>
    <t xml:space="preserve"> Minidoka</t>
  </si>
  <si>
    <t>340</t>
  </si>
  <si>
    <t xml:space="preserve"> Lewiston</t>
  </si>
  <si>
    <t>341</t>
  </si>
  <si>
    <t xml:space="preserve"> Lapwai</t>
  </si>
  <si>
    <t>342</t>
  </si>
  <si>
    <t xml:space="preserve"> Culdesac</t>
  </si>
  <si>
    <t>351</t>
  </si>
  <si>
    <t xml:space="preserve"> Oneida</t>
  </si>
  <si>
    <t>365</t>
  </si>
  <si>
    <t xml:space="preserve"> Bruneau-Grand View</t>
  </si>
  <si>
    <t>371</t>
  </si>
  <si>
    <t xml:space="preserve"> Payette</t>
  </si>
  <si>
    <t>372</t>
  </si>
  <si>
    <t xml:space="preserve"> New Plymouth</t>
  </si>
  <si>
    <t>373</t>
  </si>
  <si>
    <t xml:space="preserve"> Fruitland</t>
  </si>
  <si>
    <t>381</t>
  </si>
  <si>
    <t xml:space="preserve"> American Falls</t>
  </si>
  <si>
    <t>382</t>
  </si>
  <si>
    <t xml:space="preserve"> Rockland</t>
  </si>
  <si>
    <t>391</t>
  </si>
  <si>
    <t xml:space="preserve"> Kellogg</t>
  </si>
  <si>
    <t>392</t>
  </si>
  <si>
    <t xml:space="preserve"> Mullan</t>
  </si>
  <si>
    <t>393</t>
  </si>
  <si>
    <t xml:space="preserve"> Wallace</t>
  </si>
  <si>
    <t>401</t>
  </si>
  <si>
    <t xml:space="preserve"> Teton</t>
  </si>
  <si>
    <t>411</t>
  </si>
  <si>
    <t xml:space="preserve"> Twin Falls</t>
  </si>
  <si>
    <t>412</t>
  </si>
  <si>
    <t xml:space="preserve"> Buhl</t>
  </si>
  <si>
    <t>413</t>
  </si>
  <si>
    <t xml:space="preserve"> Filer </t>
  </si>
  <si>
    <t>414</t>
  </si>
  <si>
    <t xml:space="preserve"> Kimberly</t>
  </si>
  <si>
    <t>415</t>
  </si>
  <si>
    <t xml:space="preserve"> Hansen</t>
  </si>
  <si>
    <t>417</t>
  </si>
  <si>
    <t xml:space="preserve"> Castleford</t>
  </si>
  <si>
    <t>418</t>
  </si>
  <si>
    <t xml:space="preserve"> Murtaugh</t>
  </si>
  <si>
    <t>421</t>
  </si>
  <si>
    <t xml:space="preserve"> McCall-Donnelly</t>
  </si>
  <si>
    <t>422</t>
  </si>
  <si>
    <t xml:space="preserve"> Cascade</t>
  </si>
  <si>
    <t>431</t>
  </si>
  <si>
    <t xml:space="preserve"> Weiser</t>
  </si>
  <si>
    <t>432</t>
  </si>
  <si>
    <t xml:space="preserve"> Cambridge</t>
  </si>
  <si>
    <t>433</t>
  </si>
  <si>
    <t xml:space="preserve"> Midvale</t>
  </si>
  <si>
    <t>555</t>
  </si>
  <si>
    <t>COSSA</t>
  </si>
  <si>
    <t>451</t>
  </si>
  <si>
    <t>Victory Charter School</t>
  </si>
  <si>
    <t>452</t>
  </si>
  <si>
    <t>Idaho Virtual Academy</t>
  </si>
  <si>
    <t>454</t>
  </si>
  <si>
    <t>Rolling Hills Charter</t>
  </si>
  <si>
    <t>455</t>
  </si>
  <si>
    <t>Compass Charter</t>
  </si>
  <si>
    <t>456</t>
  </si>
  <si>
    <t>Falcon Ridge Charter</t>
  </si>
  <si>
    <t>457</t>
  </si>
  <si>
    <t>Inspire Charter</t>
  </si>
  <si>
    <t>458</t>
  </si>
  <si>
    <t>Liberty Charter School</t>
  </si>
  <si>
    <t>460</t>
  </si>
  <si>
    <t>Academy at Roosevelt Ctr</t>
  </si>
  <si>
    <t>461</t>
  </si>
  <si>
    <t>Taylor's Crossing Public Charter</t>
  </si>
  <si>
    <t>462</t>
  </si>
  <si>
    <t>Xavier Public Charter</t>
  </si>
  <si>
    <t>463</t>
  </si>
  <si>
    <t>Vision Public Charter</t>
  </si>
  <si>
    <t>464</t>
  </si>
  <si>
    <t>White Pine Public Charter</t>
  </si>
  <si>
    <t>465</t>
  </si>
  <si>
    <t>North Valley Public Charter</t>
  </si>
  <si>
    <t>466</t>
  </si>
  <si>
    <t>iSucceed Virtual HS</t>
  </si>
  <si>
    <t>468</t>
  </si>
  <si>
    <t>Idaho Science &amp; Technology</t>
  </si>
  <si>
    <t>469</t>
  </si>
  <si>
    <t>Idaho Connects Online</t>
  </si>
  <si>
    <t>470</t>
  </si>
  <si>
    <t>Kootenai Bridge Academy</t>
  </si>
  <si>
    <t>472</t>
  </si>
  <si>
    <t>Palouse Prairie School</t>
  </si>
  <si>
    <t>473</t>
  </si>
  <si>
    <t>Village Charter School</t>
  </si>
  <si>
    <t>474</t>
  </si>
  <si>
    <t>Monticello Montessori School</t>
  </si>
  <si>
    <t>475</t>
  </si>
  <si>
    <t>Sage International School</t>
  </si>
  <si>
    <t>476</t>
  </si>
  <si>
    <t>Another Choice Charter School</t>
  </si>
  <si>
    <t>477</t>
  </si>
  <si>
    <t>Blackfoot Charter Community Learning</t>
  </si>
  <si>
    <t>478</t>
  </si>
  <si>
    <t>Legacy Charter School</t>
  </si>
  <si>
    <t>479</t>
  </si>
  <si>
    <t>Heritage Academy</t>
  </si>
  <si>
    <t>480</t>
  </si>
  <si>
    <t>North Idaho STEM</t>
  </si>
  <si>
    <t>481</t>
  </si>
  <si>
    <t>Heritage Community Charter School</t>
  </si>
  <si>
    <t>482</t>
  </si>
  <si>
    <t>American Heritage Charter School</t>
  </si>
  <si>
    <t>483</t>
  </si>
  <si>
    <t>Chief Tahgee Elementary</t>
  </si>
  <si>
    <t>485</t>
  </si>
  <si>
    <t>Bingham Academy</t>
  </si>
  <si>
    <t>487</t>
  </si>
  <si>
    <t>Forrest M Bird Charter School</t>
  </si>
  <si>
    <t>488</t>
  </si>
  <si>
    <t>Syringa Mountain School</t>
  </si>
  <si>
    <t>489</t>
  </si>
  <si>
    <t>Idaho College and Career Readiness Academy</t>
  </si>
  <si>
    <t>490</t>
  </si>
  <si>
    <t>Idaho Distance Education Academy</t>
  </si>
  <si>
    <t>491</t>
  </si>
  <si>
    <t>CDA Charter Academy</t>
  </si>
  <si>
    <t>493</t>
  </si>
  <si>
    <t>North Star Charter School</t>
  </si>
  <si>
    <t>494</t>
  </si>
  <si>
    <t>Pocatello Comm Charter</t>
  </si>
  <si>
    <t>495</t>
  </si>
  <si>
    <t xml:space="preserve">Alturas Charter </t>
  </si>
  <si>
    <t>TOTALS</t>
  </si>
  <si>
    <t xml:space="preserve">SLA </t>
  </si>
  <si>
    <t>State Level Activities Funding Adjustment</t>
  </si>
  <si>
    <t>Supplemental allocation positively impacted by changes, funded with state level activities funds and allocation adjusted via GRA</t>
  </si>
  <si>
    <t>Allocation negatively impacted with changes, funded with state level activities funds as protection for current school year</t>
  </si>
  <si>
    <t>No deduction as a result</t>
  </si>
  <si>
    <t>Preliminary Estimates</t>
  </si>
  <si>
    <t xml:space="preserve">2016-2017 IDEA Part B Preschool Allocations - </t>
  </si>
  <si>
    <t xml:space="preserve">       Estimated</t>
  </si>
  <si>
    <t>Low-Income Count</t>
  </si>
  <si>
    <t>Base Year Allocation</t>
  </si>
  <si>
    <t xml:space="preserve">Population Allocation </t>
  </si>
  <si>
    <t xml:space="preserve">Low-income Allocation </t>
  </si>
  <si>
    <t>Total IDEA Preschool Allocation        2016-2017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</si>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</sst>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8"/>
      <color rgb="FFFF33CC"/>
      <name val="Arial"/>
      <family val="2"/>
    </font>
    <font>
      <sz val="8.5"/>
      <name val="MS Sans Serif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0" tint="-0.34998626667073579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2" borderId="1" xfId="1" applyFont="1" applyFill="1" applyBorder="1"/>
    <xf numFmtId="0" fontId="7" fillId="2" borderId="2" xfId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/>
    </xf>
    <xf numFmtId="0" fontId="11" fillId="4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5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4" fontId="4" fillId="0" borderId="10" xfId="1" applyNumberFormat="1" applyFont="1" applyFill="1" applyBorder="1" applyAlignment="1">
      <alignment vertical="center" wrapText="1"/>
    </xf>
    <xf numFmtId="4" fontId="12" fillId="0" borderId="10" xfId="1" applyNumberFormat="1" applyFont="1" applyFill="1" applyBorder="1" applyAlignment="1">
      <alignment horizontal="center" vertical="center" wrapText="1"/>
    </xf>
    <xf numFmtId="4" fontId="12" fillId="0" borderId="10" xfId="1" applyNumberFormat="1" applyFont="1" applyFill="1" applyBorder="1" applyAlignment="1">
      <alignment vertical="center" wrapText="1"/>
    </xf>
    <xf numFmtId="0" fontId="2" fillId="5" borderId="10" xfId="0" applyFont="1" applyFill="1" applyBorder="1"/>
    <xf numFmtId="0" fontId="4" fillId="6" borderId="11" xfId="1" applyFont="1" applyFill="1" applyBorder="1" applyAlignment="1">
      <alignment horizontal="center" vertical="center" wrapText="1"/>
    </xf>
    <xf numFmtId="0" fontId="0" fillId="3" borderId="10" xfId="0" applyFill="1" applyBorder="1"/>
    <xf numFmtId="0" fontId="4" fillId="6" borderId="12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/>
    </xf>
    <xf numFmtId="0" fontId="13" fillId="0" borderId="10" xfId="1" applyFont="1" applyBorder="1"/>
    <xf numFmtId="3" fontId="13" fillId="0" borderId="10" xfId="1" applyNumberFormat="1" applyFont="1" applyFill="1" applyBorder="1"/>
    <xf numFmtId="164" fontId="15" fillId="0" borderId="10" xfId="2" applyNumberFormat="1" applyFont="1" applyBorder="1"/>
    <xf numFmtId="4" fontId="13" fillId="0" borderId="10" xfId="1" applyNumberFormat="1" applyFont="1" applyFill="1" applyBorder="1"/>
    <xf numFmtId="4" fontId="2" fillId="5" borderId="10" xfId="0" applyNumberFormat="1" applyFont="1" applyFill="1" applyBorder="1"/>
    <xf numFmtId="4" fontId="11" fillId="6" borderId="11" xfId="1" applyNumberFormat="1" applyFont="1" applyFill="1" applyBorder="1"/>
    <xf numFmtId="4" fontId="0" fillId="3" borderId="10" xfId="0" applyNumberFormat="1" applyFill="1" applyBorder="1"/>
    <xf numFmtId="4" fontId="11" fillId="6" borderId="12" xfId="1" applyNumberFormat="1" applyFont="1" applyFill="1" applyBorder="1"/>
    <xf numFmtId="3" fontId="0" fillId="0" borderId="0" xfId="0" applyNumberFormat="1"/>
    <xf numFmtId="4" fontId="0" fillId="7" borderId="10" xfId="0" applyNumberFormat="1" applyFill="1" applyBorder="1"/>
    <xf numFmtId="164" fontId="13" fillId="0" borderId="10" xfId="3" applyNumberFormat="1" applyFont="1" applyBorder="1"/>
    <xf numFmtId="164" fontId="15" fillId="4" borderId="10" xfId="2" applyNumberFormat="1" applyFont="1" applyFill="1" applyBorder="1"/>
    <xf numFmtId="49" fontId="13" fillId="0" borderId="9" xfId="1" applyNumberFormat="1" applyFont="1" applyBorder="1" applyAlignment="1">
      <alignment horizontal="center"/>
    </xf>
    <xf numFmtId="3" fontId="13" fillId="4" borderId="10" xfId="1" applyNumberFormat="1" applyFont="1" applyFill="1" applyBorder="1"/>
    <xf numFmtId="0" fontId="13" fillId="0" borderId="10" xfId="1" applyFont="1" applyFill="1" applyBorder="1"/>
    <xf numFmtId="164" fontId="13" fillId="0" borderId="10" xfId="2" applyNumberFormat="1" applyFont="1" applyFill="1" applyBorder="1"/>
    <xf numFmtId="49" fontId="13" fillId="0" borderId="9" xfId="1" applyNumberFormat="1" applyFont="1" applyFill="1" applyBorder="1" applyAlignment="1">
      <alignment horizontal="center"/>
    </xf>
    <xf numFmtId="3" fontId="4" fillId="8" borderId="10" xfId="1" applyNumberFormat="1" applyFont="1" applyFill="1" applyBorder="1"/>
    <xf numFmtId="164" fontId="13" fillId="4" borderId="10" xfId="2" applyNumberFormat="1" applyFont="1" applyFill="1" applyBorder="1"/>
    <xf numFmtId="0" fontId="11" fillId="4" borderId="10" xfId="1" applyFont="1" applyFill="1" applyBorder="1"/>
    <xf numFmtId="3" fontId="16" fillId="8" borderId="10" xfId="1" applyNumberFormat="1" applyFont="1" applyFill="1" applyBorder="1"/>
    <xf numFmtId="43" fontId="13" fillId="4" borderId="10" xfId="2" applyFont="1" applyFill="1" applyBorder="1"/>
    <xf numFmtId="164" fontId="17" fillId="4" borderId="10" xfId="2" applyNumberFormat="1" applyFont="1" applyFill="1" applyBorder="1"/>
    <xf numFmtId="49" fontId="13" fillId="0" borderId="13" xfId="1" applyNumberFormat="1" applyFont="1" applyBorder="1" applyAlignment="1">
      <alignment horizontal="center"/>
    </xf>
    <xf numFmtId="0" fontId="13" fillId="0" borderId="14" xfId="1" applyFont="1" applyBorder="1"/>
    <xf numFmtId="3" fontId="13" fillId="0" borderId="15" xfId="1" applyNumberFormat="1" applyFont="1" applyFill="1" applyBorder="1"/>
    <xf numFmtId="3" fontId="4" fillId="8" borderId="15" xfId="1" applyNumberFormat="1" applyFont="1" applyFill="1" applyBorder="1"/>
    <xf numFmtId="164" fontId="13" fillId="4" borderId="15" xfId="2" applyNumberFormat="1" applyFont="1" applyFill="1" applyBorder="1"/>
    <xf numFmtId="4" fontId="13" fillId="4" borderId="15" xfId="1" applyNumberFormat="1" applyFont="1" applyFill="1" applyBorder="1"/>
    <xf numFmtId="4" fontId="13" fillId="0" borderId="15" xfId="1" applyNumberFormat="1" applyFont="1" applyFill="1" applyBorder="1"/>
    <xf numFmtId="4" fontId="2" fillId="5" borderId="15" xfId="0" applyNumberFormat="1" applyFont="1" applyFill="1" applyBorder="1"/>
    <xf numFmtId="4" fontId="11" fillId="6" borderId="16" xfId="1" applyNumberFormat="1" applyFont="1" applyFill="1" applyBorder="1"/>
    <xf numFmtId="4" fontId="0" fillId="7" borderId="15" xfId="0" applyNumberFormat="1" applyFill="1" applyBorder="1"/>
    <xf numFmtId="0" fontId="0" fillId="2" borderId="17" xfId="0" applyFill="1" applyBorder="1"/>
    <xf numFmtId="0" fontId="11" fillId="2" borderId="18" xfId="1" applyFont="1" applyFill="1" applyBorder="1" applyAlignment="1">
      <alignment horizontal="right"/>
    </xf>
    <xf numFmtId="3" fontId="11" fillId="2" borderId="18" xfId="0" applyNumberFormat="1" applyFont="1" applyFill="1" applyBorder="1"/>
    <xf numFmtId="3" fontId="11" fillId="2" borderId="19" xfId="0" applyNumberFormat="1" applyFont="1" applyFill="1" applyBorder="1"/>
    <xf numFmtId="3" fontId="11" fillId="2" borderId="20" xfId="0" applyNumberFormat="1" applyFont="1" applyFill="1" applyBorder="1"/>
    <xf numFmtId="4" fontId="2" fillId="2" borderId="18" xfId="0" applyNumberFormat="1" applyFont="1" applyFill="1" applyBorder="1"/>
    <xf numFmtId="4" fontId="0" fillId="0" borderId="0" xfId="0" applyNumberFormat="1"/>
    <xf numFmtId="49" fontId="11" fillId="0" borderId="0" xfId="1" applyNumberFormat="1" applyFont="1" applyFill="1" applyBorder="1" applyAlignment="1">
      <alignment horizontal="center"/>
    </xf>
    <xf numFmtId="0" fontId="11" fillId="0" borderId="0" xfId="1" applyFont="1" applyFill="1" applyBorder="1"/>
    <xf numFmtId="0" fontId="0" fillId="3" borderId="0" xfId="0" applyFill="1"/>
    <xf numFmtId="0" fontId="0" fillId="7" borderId="0" xfId="0" applyFill="1"/>
    <xf numFmtId="0" fontId="4" fillId="0" borderId="0" xfId="1" applyFont="1" applyBorder="1"/>
    <xf numFmtId="0" fontId="3" fillId="0" borderId="0" xfId="1"/>
    <xf numFmtId="0" fontId="4" fillId="0" borderId="0" xfId="1" applyFont="1" applyFill="1" applyBorder="1"/>
    <xf numFmtId="0" fontId="12" fillId="2" borderId="1" xfId="1" applyFont="1" applyFill="1" applyBorder="1"/>
    <xf numFmtId="0" fontId="7" fillId="2" borderId="21" xfId="1" applyFont="1" applyFill="1" applyBorder="1"/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left" vertical="center"/>
    </xf>
    <xf numFmtId="0" fontId="11" fillId="0" borderId="5" xfId="1" applyFont="1" applyFill="1" applyBorder="1" applyAlignment="1">
      <alignment horizontal="center" vertical="center" wrapText="1"/>
    </xf>
    <xf numFmtId="3" fontId="11" fillId="0" borderId="5" xfId="1" applyNumberFormat="1" applyFont="1" applyFill="1" applyBorder="1" applyAlignment="1">
      <alignment horizontal="center" vertical="center" wrapText="1"/>
    </xf>
    <xf numFmtId="0" fontId="19" fillId="9" borderId="6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4" fillId="0" borderId="22" xfId="1" applyNumberFormat="1" applyFont="1" applyFill="1" applyBorder="1" applyAlignment="1">
      <alignment horizontal="center" vertical="center" wrapText="1"/>
    </xf>
    <xf numFmtId="4" fontId="4" fillId="0" borderId="22" xfId="1" applyNumberFormat="1" applyFont="1" applyFill="1" applyBorder="1" applyAlignment="1">
      <alignment vertical="center" wrapText="1"/>
    </xf>
    <xf numFmtId="4" fontId="12" fillId="0" borderId="0" xfId="1" applyNumberFormat="1" applyFont="1" applyFill="1" applyBorder="1" applyAlignment="1">
      <alignment vertical="center" wrapText="1"/>
    </xf>
    <xf numFmtId="0" fontId="4" fillId="6" borderId="23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/>
    </xf>
    <xf numFmtId="0" fontId="13" fillId="0" borderId="11" xfId="1" applyFont="1" applyBorder="1"/>
    <xf numFmtId="49" fontId="12" fillId="0" borderId="9" xfId="1" applyNumberFormat="1" applyFont="1" applyBorder="1" applyAlignment="1">
      <alignment horizontal="center"/>
    </xf>
    <xf numFmtId="49" fontId="12" fillId="0" borderId="13" xfId="1" applyNumberFormat="1" applyFont="1" applyFill="1" applyBorder="1" applyAlignment="1">
      <alignment horizontal="center"/>
    </xf>
    <xf numFmtId="0" fontId="13" fillId="0" borderId="16" xfId="1" applyFont="1" applyFill="1" applyBorder="1"/>
    <xf numFmtId="4" fontId="11" fillId="6" borderId="24" xfId="1" applyNumberFormat="1" applyFont="1" applyFill="1" applyBorder="1"/>
    <xf numFmtId="49" fontId="12" fillId="2" borderId="25" xfId="1" applyNumberFormat="1" applyFont="1" applyFill="1" applyBorder="1" applyAlignment="1">
      <alignment horizontal="center"/>
    </xf>
    <xf numFmtId="0" fontId="20" fillId="2" borderId="18" xfId="1" applyFont="1" applyFill="1" applyBorder="1" applyAlignment="1">
      <alignment horizontal="right"/>
    </xf>
    <xf numFmtId="3" fontId="11" fillId="2" borderId="18" xfId="1" applyNumberFormat="1" applyFont="1" applyFill="1" applyBorder="1"/>
    <xf numFmtId="3" fontId="11" fillId="2" borderId="19" xfId="1" applyNumberFormat="1" applyFont="1" applyFill="1" applyBorder="1"/>
    <xf numFmtId="0" fontId="8" fillId="2" borderId="2" xfId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0" fontId="18" fillId="2" borderId="2" xfId="1" applyFont="1" applyFill="1" applyBorder="1" applyAlignment="1">
      <alignment vertical="center"/>
    </xf>
  </cellXfs>
  <cellStyles count="4">
    <cellStyle name="Comma 2" xfId="2"/>
    <cellStyle name="Comma 3 3" xfId="3"/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156"/>
  <sheetViews>
    <sheetView tabSelected="1" workbookViewId="0">
      <selection activeCell="I8" sqref="I8"/>
    </sheetView>
  </sheetViews>
  <sheetFormatPr defaultRowHeight="15" x14ac:dyDescent="0.25"/>
  <cols>
    <col min="1" max="1" width="0.28515625" customWidth="1"/>
    <col min="2" max="2" width="2" customWidth="1"/>
    <col min="3" max="3" width="6.85546875" customWidth="1"/>
    <col min="4" max="4" width="30.42578125" customWidth="1"/>
    <col min="5" max="5" width="10.28515625" customWidth="1"/>
    <col min="6" max="6" width="9.7109375" customWidth="1"/>
    <col min="7" max="7" width="10.85546875" customWidth="1"/>
    <col min="8" max="8" width="12.85546875" customWidth="1"/>
    <col min="9" max="9" width="11.42578125" customWidth="1"/>
    <col min="11" max="11" width="12.5703125" customWidth="1"/>
    <col min="12" max="12" width="11.28515625" customWidth="1"/>
    <col min="13" max="13" width="10.28515625" customWidth="1"/>
    <col min="14" max="14" width="10" customWidth="1"/>
    <col min="15" max="15" width="13.5703125" customWidth="1"/>
    <col min="16" max="16" width="11.7109375" bestFit="1" customWidth="1"/>
    <col min="17" max="17" width="13.85546875" customWidth="1"/>
    <col min="18" max="18" width="11.140625" customWidth="1"/>
  </cols>
  <sheetData>
    <row r="1" spans="3:19" ht="15.75" thickBot="1" x14ac:dyDescent="0.3"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</row>
    <row r="2" spans="3:19" ht="80.25" customHeight="1" thickBot="1" x14ac:dyDescent="0.3">
      <c r="C2" s="3"/>
      <c r="D2" s="4" t="s">
        <v>0</v>
      </c>
      <c r="E2" s="95" t="s">
        <v>1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5" t="s">
        <v>2</v>
      </c>
      <c r="Q2" s="6" t="s">
        <v>3</v>
      </c>
      <c r="R2" s="5" t="s">
        <v>4</v>
      </c>
    </row>
    <row r="3" spans="3:19" ht="60" x14ac:dyDescent="0.25">
      <c r="C3" s="7" t="s">
        <v>5</v>
      </c>
      <c r="D3" s="8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10" t="s">
        <v>17</v>
      </c>
      <c r="P3" s="11" t="s">
        <v>17</v>
      </c>
      <c r="Q3" s="12" t="s">
        <v>18</v>
      </c>
      <c r="R3" s="10" t="s">
        <v>17</v>
      </c>
    </row>
    <row r="4" spans="3:19" x14ac:dyDescent="0.25">
      <c r="C4" s="13"/>
      <c r="D4" s="14"/>
      <c r="E4" s="15"/>
      <c r="F4" s="16"/>
      <c r="G4" s="16"/>
      <c r="H4" s="16"/>
      <c r="I4" s="16"/>
      <c r="J4" s="17"/>
      <c r="K4" s="18"/>
      <c r="L4" s="19">
        <v>102.4941</v>
      </c>
      <c r="M4" s="19">
        <v>40.947200000000002</v>
      </c>
      <c r="N4" s="20">
        <v>13.55</v>
      </c>
      <c r="O4" s="21"/>
      <c r="P4" s="22"/>
      <c r="Q4" s="23"/>
      <c r="R4" s="24"/>
    </row>
    <row r="5" spans="3:19" x14ac:dyDescent="0.25">
      <c r="C5" s="25" t="s">
        <v>19</v>
      </c>
      <c r="D5" s="26" t="s">
        <v>20</v>
      </c>
      <c r="E5" s="27">
        <v>25880</v>
      </c>
      <c r="F5" s="27">
        <v>388</v>
      </c>
      <c r="G5" s="27">
        <v>26268</v>
      </c>
      <c r="H5" s="27">
        <v>3039</v>
      </c>
      <c r="I5" s="27">
        <v>29307</v>
      </c>
      <c r="J5" s="28">
        <v>11680</v>
      </c>
      <c r="K5" s="29">
        <v>1337679</v>
      </c>
      <c r="L5" s="29">
        <v>3003792</v>
      </c>
      <c r="M5" s="29">
        <v>478263</v>
      </c>
      <c r="N5" s="29">
        <v>40007</v>
      </c>
      <c r="O5" s="30">
        <f>SUM(K5:N5)</f>
        <v>4859741</v>
      </c>
      <c r="P5" s="31">
        <v>4859717</v>
      </c>
      <c r="Q5" s="32">
        <v>24</v>
      </c>
      <c r="R5" s="33">
        <f>P5+Q5</f>
        <v>4859741</v>
      </c>
      <c r="S5" s="34"/>
    </row>
    <row r="6" spans="3:19" x14ac:dyDescent="0.25">
      <c r="C6" s="25" t="s">
        <v>21</v>
      </c>
      <c r="D6" s="26" t="s">
        <v>22</v>
      </c>
      <c r="E6" s="27">
        <v>37337</v>
      </c>
      <c r="F6" s="27">
        <v>390</v>
      </c>
      <c r="G6" s="27">
        <v>37727</v>
      </c>
      <c r="H6" s="27">
        <v>1037</v>
      </c>
      <c r="I6" s="27">
        <v>38764</v>
      </c>
      <c r="J6" s="28">
        <v>7937</v>
      </c>
      <c r="K6" s="29">
        <v>1117550</v>
      </c>
      <c r="L6" s="29">
        <v>3973078</v>
      </c>
      <c r="M6" s="29">
        <v>324998</v>
      </c>
      <c r="N6" s="29">
        <v>48939</v>
      </c>
      <c r="O6" s="30">
        <f t="shared" ref="O6:O69" si="0">SUM(K6:N6)</f>
        <v>5464565</v>
      </c>
      <c r="P6" s="31">
        <v>5464663</v>
      </c>
      <c r="Q6" s="35">
        <v>98</v>
      </c>
      <c r="R6" s="33">
        <f>O6+Q6</f>
        <v>5464663</v>
      </c>
      <c r="S6" s="34"/>
    </row>
    <row r="7" spans="3:19" x14ac:dyDescent="0.25">
      <c r="C7" s="25" t="s">
        <v>23</v>
      </c>
      <c r="D7" s="26" t="s">
        <v>24</v>
      </c>
      <c r="E7" s="36">
        <v>5279</v>
      </c>
      <c r="F7" s="27"/>
      <c r="G7" s="27">
        <v>5279</v>
      </c>
      <c r="H7" s="27"/>
      <c r="I7" s="27">
        <v>5279</v>
      </c>
      <c r="J7" s="28">
        <v>2053</v>
      </c>
      <c r="K7" s="29">
        <v>117847</v>
      </c>
      <c r="L7" s="29">
        <v>541066</v>
      </c>
      <c r="M7" s="29">
        <v>84065</v>
      </c>
      <c r="N7" s="29">
        <v>7560</v>
      </c>
      <c r="O7" s="30">
        <f t="shared" si="0"/>
        <v>750538</v>
      </c>
      <c r="P7" s="31">
        <v>750534</v>
      </c>
      <c r="Q7" s="32">
        <v>4</v>
      </c>
      <c r="R7" s="33">
        <f>P7+Q7</f>
        <v>750538</v>
      </c>
      <c r="S7" s="34"/>
    </row>
    <row r="8" spans="3:19" x14ac:dyDescent="0.25">
      <c r="C8" s="25" t="s">
        <v>25</v>
      </c>
      <c r="D8" s="26" t="s">
        <v>26</v>
      </c>
      <c r="E8" s="36">
        <v>161</v>
      </c>
      <c r="F8" s="27"/>
      <c r="G8" s="27">
        <v>161</v>
      </c>
      <c r="H8" s="27"/>
      <c r="I8" s="27">
        <v>161</v>
      </c>
      <c r="J8" s="28">
        <v>77</v>
      </c>
      <c r="K8" s="29">
        <v>16240</v>
      </c>
      <c r="L8" s="29">
        <v>16502</v>
      </c>
      <c r="M8" s="29">
        <v>3153</v>
      </c>
      <c r="N8" s="29">
        <v>339</v>
      </c>
      <c r="O8" s="30">
        <f t="shared" si="0"/>
        <v>36234</v>
      </c>
      <c r="P8" s="31">
        <v>36234</v>
      </c>
      <c r="Q8" s="32"/>
      <c r="R8" s="33">
        <v>36234</v>
      </c>
      <c r="S8" s="34"/>
    </row>
    <row r="9" spans="3:19" x14ac:dyDescent="0.25">
      <c r="C9" s="25" t="s">
        <v>27</v>
      </c>
      <c r="D9" s="26" t="s">
        <v>28</v>
      </c>
      <c r="E9" s="36">
        <v>257</v>
      </c>
      <c r="F9" s="27"/>
      <c r="G9" s="27">
        <v>257</v>
      </c>
      <c r="H9" s="27"/>
      <c r="I9" s="27">
        <v>257</v>
      </c>
      <c r="J9" s="28">
        <v>135</v>
      </c>
      <c r="K9" s="29">
        <v>26732</v>
      </c>
      <c r="L9" s="29">
        <v>26341</v>
      </c>
      <c r="M9" s="29">
        <v>5528</v>
      </c>
      <c r="N9" s="29">
        <v>434</v>
      </c>
      <c r="O9" s="30">
        <f t="shared" si="0"/>
        <v>59035</v>
      </c>
      <c r="P9" s="31">
        <v>59035</v>
      </c>
      <c r="Q9" s="32"/>
      <c r="R9" s="33">
        <v>59035</v>
      </c>
      <c r="S9" s="34"/>
    </row>
    <row r="10" spans="3:19" x14ac:dyDescent="0.25">
      <c r="C10" s="25" t="s">
        <v>29</v>
      </c>
      <c r="D10" s="26" t="s">
        <v>30</v>
      </c>
      <c r="E10" s="36">
        <v>1265</v>
      </c>
      <c r="F10" s="27"/>
      <c r="G10" s="27">
        <v>1265</v>
      </c>
      <c r="H10" s="27"/>
      <c r="I10" s="27">
        <v>1265</v>
      </c>
      <c r="J10" s="28">
        <v>514</v>
      </c>
      <c r="K10" s="29">
        <v>124186</v>
      </c>
      <c r="L10" s="29">
        <v>129655</v>
      </c>
      <c r="M10" s="29">
        <v>21046</v>
      </c>
      <c r="N10" s="29">
        <v>1693</v>
      </c>
      <c r="O10" s="30">
        <f t="shared" si="0"/>
        <v>276580</v>
      </c>
      <c r="P10" s="31">
        <v>276580</v>
      </c>
      <c r="Q10" s="32"/>
      <c r="R10" s="33">
        <v>276580</v>
      </c>
      <c r="S10" s="34"/>
    </row>
    <row r="11" spans="3:19" x14ac:dyDescent="0.25">
      <c r="C11" s="25" t="s">
        <v>31</v>
      </c>
      <c r="D11" s="26" t="s">
        <v>32</v>
      </c>
      <c r="E11" s="36">
        <v>12404</v>
      </c>
      <c r="F11" s="27"/>
      <c r="G11" s="27">
        <v>12404</v>
      </c>
      <c r="H11" s="27">
        <v>596</v>
      </c>
      <c r="I11" s="27">
        <v>13000</v>
      </c>
      <c r="J11" s="28">
        <v>6034</v>
      </c>
      <c r="K11" s="29">
        <v>876846</v>
      </c>
      <c r="L11" s="29">
        <v>1332423</v>
      </c>
      <c r="M11" s="29">
        <v>247075</v>
      </c>
      <c r="N11" s="29">
        <v>18019</v>
      </c>
      <c r="O11" s="30">
        <f t="shared" si="0"/>
        <v>2474363</v>
      </c>
      <c r="P11" s="31">
        <v>2474339</v>
      </c>
      <c r="Q11" s="32">
        <v>24</v>
      </c>
      <c r="R11" s="33">
        <f t="shared" ref="R11:R17" si="1">P11+Q11</f>
        <v>2474363</v>
      </c>
      <c r="S11" s="34"/>
    </row>
    <row r="12" spans="3:19" x14ac:dyDescent="0.25">
      <c r="C12" s="25" t="s">
        <v>33</v>
      </c>
      <c r="D12" s="26" t="s">
        <v>34</v>
      </c>
      <c r="E12" s="36">
        <v>1116</v>
      </c>
      <c r="F12" s="27"/>
      <c r="G12" s="27">
        <v>1116</v>
      </c>
      <c r="H12" s="27"/>
      <c r="I12" s="27">
        <v>1116</v>
      </c>
      <c r="J12" s="37">
        <v>500</v>
      </c>
      <c r="K12" s="29">
        <v>106396</v>
      </c>
      <c r="L12" s="29">
        <v>114383</v>
      </c>
      <c r="M12" s="29">
        <v>20474</v>
      </c>
      <c r="N12" s="29">
        <v>1815</v>
      </c>
      <c r="O12" s="30">
        <f t="shared" si="0"/>
        <v>243068</v>
      </c>
      <c r="P12" s="31">
        <v>243066</v>
      </c>
      <c r="Q12" s="32">
        <v>2</v>
      </c>
      <c r="R12" s="33">
        <f t="shared" si="1"/>
        <v>243068</v>
      </c>
      <c r="S12" s="34"/>
    </row>
    <row r="13" spans="3:19" x14ac:dyDescent="0.25">
      <c r="C13" s="25" t="s">
        <v>35</v>
      </c>
      <c r="D13" s="26" t="s">
        <v>36</v>
      </c>
      <c r="E13" s="36">
        <v>934</v>
      </c>
      <c r="F13" s="27"/>
      <c r="G13" s="27">
        <v>934</v>
      </c>
      <c r="H13" s="27">
        <v>3</v>
      </c>
      <c r="I13" s="27">
        <v>937</v>
      </c>
      <c r="J13" s="28">
        <v>463</v>
      </c>
      <c r="K13" s="29">
        <v>75990</v>
      </c>
      <c r="L13" s="29">
        <v>96037</v>
      </c>
      <c r="M13" s="29">
        <v>18959</v>
      </c>
      <c r="N13" s="29">
        <v>1436</v>
      </c>
      <c r="O13" s="30">
        <f t="shared" si="0"/>
        <v>192422</v>
      </c>
      <c r="P13" s="31">
        <v>192420</v>
      </c>
      <c r="Q13" s="32">
        <v>2</v>
      </c>
      <c r="R13" s="33">
        <f t="shared" si="1"/>
        <v>192422</v>
      </c>
      <c r="S13" s="34"/>
    </row>
    <row r="14" spans="3:19" x14ac:dyDescent="0.25">
      <c r="C14" s="25" t="s">
        <v>37</v>
      </c>
      <c r="D14" s="26" t="s">
        <v>38</v>
      </c>
      <c r="E14" s="36">
        <v>338</v>
      </c>
      <c r="F14" s="27"/>
      <c r="G14" s="27">
        <v>338</v>
      </c>
      <c r="H14" s="27"/>
      <c r="I14" s="27">
        <v>338</v>
      </c>
      <c r="J14" s="28">
        <v>239</v>
      </c>
      <c r="K14" s="29">
        <v>47158</v>
      </c>
      <c r="L14" s="29">
        <v>34643</v>
      </c>
      <c r="M14" s="29">
        <v>9786</v>
      </c>
      <c r="N14" s="29">
        <v>975</v>
      </c>
      <c r="O14" s="30">
        <f t="shared" si="0"/>
        <v>92562</v>
      </c>
      <c r="P14" s="31">
        <v>92560</v>
      </c>
      <c r="Q14" s="32">
        <v>2</v>
      </c>
      <c r="R14" s="33">
        <f t="shared" si="1"/>
        <v>92562</v>
      </c>
      <c r="S14" s="34"/>
    </row>
    <row r="15" spans="3:19" x14ac:dyDescent="0.25">
      <c r="C15" s="25" t="s">
        <v>39</v>
      </c>
      <c r="D15" s="26" t="s">
        <v>40</v>
      </c>
      <c r="E15" s="36">
        <v>1709</v>
      </c>
      <c r="F15" s="27"/>
      <c r="G15" s="27">
        <v>1709</v>
      </c>
      <c r="H15" s="27"/>
      <c r="I15" s="27">
        <v>1709</v>
      </c>
      <c r="J15" s="28">
        <v>771</v>
      </c>
      <c r="K15" s="29">
        <v>119517</v>
      </c>
      <c r="L15" s="29">
        <v>175162</v>
      </c>
      <c r="M15" s="29">
        <v>31570</v>
      </c>
      <c r="N15" s="29">
        <v>1450</v>
      </c>
      <c r="O15" s="30">
        <f t="shared" si="0"/>
        <v>327699</v>
      </c>
      <c r="P15" s="31">
        <v>327697</v>
      </c>
      <c r="Q15" s="32">
        <v>2</v>
      </c>
      <c r="R15" s="33">
        <f t="shared" si="1"/>
        <v>327699</v>
      </c>
      <c r="S15" s="34"/>
    </row>
    <row r="16" spans="3:19" x14ac:dyDescent="0.25">
      <c r="C16" s="25" t="s">
        <v>41</v>
      </c>
      <c r="D16" s="26" t="s">
        <v>42</v>
      </c>
      <c r="E16" s="36">
        <v>3897</v>
      </c>
      <c r="F16" s="27"/>
      <c r="G16" s="27">
        <v>3897</v>
      </c>
      <c r="H16" s="27">
        <v>24</v>
      </c>
      <c r="I16" s="27">
        <v>3921</v>
      </c>
      <c r="J16" s="28">
        <v>2241</v>
      </c>
      <c r="K16" s="29">
        <v>214443</v>
      </c>
      <c r="L16" s="29">
        <v>401879</v>
      </c>
      <c r="M16" s="29">
        <v>91763</v>
      </c>
      <c r="N16" s="29">
        <v>5460</v>
      </c>
      <c r="O16" s="30">
        <f t="shared" si="0"/>
        <v>713545</v>
      </c>
      <c r="P16" s="31">
        <v>713530</v>
      </c>
      <c r="Q16" s="32">
        <v>15</v>
      </c>
      <c r="R16" s="33">
        <f t="shared" si="1"/>
        <v>713545</v>
      </c>
      <c r="S16" s="34"/>
    </row>
    <row r="17" spans="3:19" x14ac:dyDescent="0.25">
      <c r="C17" s="25" t="s">
        <v>43</v>
      </c>
      <c r="D17" s="26" t="s">
        <v>44</v>
      </c>
      <c r="E17" s="36">
        <v>735</v>
      </c>
      <c r="F17" s="27"/>
      <c r="G17" s="27">
        <v>735</v>
      </c>
      <c r="H17" s="27"/>
      <c r="I17" s="27">
        <v>735</v>
      </c>
      <c r="J17" s="28">
        <v>511</v>
      </c>
      <c r="K17" s="29">
        <v>55550</v>
      </c>
      <c r="L17" s="29">
        <v>75333</v>
      </c>
      <c r="M17" s="29">
        <v>20924</v>
      </c>
      <c r="N17" s="29">
        <v>1707</v>
      </c>
      <c r="O17" s="30">
        <f t="shared" si="0"/>
        <v>153514</v>
      </c>
      <c r="P17" s="31">
        <v>153510</v>
      </c>
      <c r="Q17" s="32">
        <v>4</v>
      </c>
      <c r="R17" s="33">
        <f t="shared" si="1"/>
        <v>153514</v>
      </c>
      <c r="S17" s="34"/>
    </row>
    <row r="18" spans="3:19" x14ac:dyDescent="0.25">
      <c r="C18" s="25" t="s">
        <v>45</v>
      </c>
      <c r="D18" s="26" t="s">
        <v>46</v>
      </c>
      <c r="E18" s="36">
        <v>741</v>
      </c>
      <c r="F18" s="27"/>
      <c r="G18" s="27">
        <v>741</v>
      </c>
      <c r="H18" s="27"/>
      <c r="I18" s="27">
        <v>741</v>
      </c>
      <c r="J18" s="28">
        <v>273</v>
      </c>
      <c r="K18" s="29">
        <v>74957</v>
      </c>
      <c r="L18" s="29">
        <v>75948</v>
      </c>
      <c r="M18" s="29">
        <v>11179</v>
      </c>
      <c r="N18" s="29">
        <v>881</v>
      </c>
      <c r="O18" s="30">
        <f t="shared" si="0"/>
        <v>162965</v>
      </c>
      <c r="P18" s="31">
        <v>162965</v>
      </c>
      <c r="Q18" s="32"/>
      <c r="R18" s="33">
        <v>162965</v>
      </c>
      <c r="S18" s="34"/>
    </row>
    <row r="19" spans="3:19" x14ac:dyDescent="0.25">
      <c r="C19" s="25" t="s">
        <v>47</v>
      </c>
      <c r="D19" s="26" t="s">
        <v>48</v>
      </c>
      <c r="E19" s="36">
        <v>2255</v>
      </c>
      <c r="F19" s="27"/>
      <c r="G19" s="27">
        <v>2255</v>
      </c>
      <c r="H19" s="27"/>
      <c r="I19" s="27">
        <v>2255</v>
      </c>
      <c r="J19" s="28">
        <v>934</v>
      </c>
      <c r="K19" s="29">
        <v>94399</v>
      </c>
      <c r="L19" s="29">
        <v>231124</v>
      </c>
      <c r="M19" s="29">
        <v>38245</v>
      </c>
      <c r="N19" s="29">
        <v>2791</v>
      </c>
      <c r="O19" s="30">
        <f t="shared" si="0"/>
        <v>366559</v>
      </c>
      <c r="P19" s="31">
        <v>367041</v>
      </c>
      <c r="Q19" s="35">
        <v>482</v>
      </c>
      <c r="R19" s="33">
        <f>367041</f>
        <v>367041</v>
      </c>
      <c r="S19" s="34"/>
    </row>
    <row r="20" spans="3:19" x14ac:dyDescent="0.25">
      <c r="C20" s="25" t="s">
        <v>49</v>
      </c>
      <c r="D20" s="26" t="s">
        <v>50</v>
      </c>
      <c r="E20" s="36">
        <v>3371</v>
      </c>
      <c r="F20" s="27"/>
      <c r="G20" s="27">
        <v>3371</v>
      </c>
      <c r="H20" s="27">
        <v>580</v>
      </c>
      <c r="I20" s="27">
        <v>3951</v>
      </c>
      <c r="J20" s="28">
        <v>1337</v>
      </c>
      <c r="K20" s="29">
        <v>190714</v>
      </c>
      <c r="L20" s="29">
        <v>404954</v>
      </c>
      <c r="M20" s="29">
        <v>54746</v>
      </c>
      <c r="N20" s="29">
        <v>4403</v>
      </c>
      <c r="O20" s="30">
        <f t="shared" si="0"/>
        <v>654817</v>
      </c>
      <c r="P20" s="31">
        <v>654819</v>
      </c>
      <c r="Q20" s="35">
        <v>2</v>
      </c>
      <c r="R20" s="33">
        <v>654819</v>
      </c>
      <c r="S20" s="34"/>
    </row>
    <row r="21" spans="3:19" x14ac:dyDescent="0.25">
      <c r="C21" s="25" t="s">
        <v>51</v>
      </c>
      <c r="D21" s="26" t="s">
        <v>52</v>
      </c>
      <c r="E21" s="36">
        <v>244</v>
      </c>
      <c r="F21" s="27"/>
      <c r="G21" s="27">
        <v>244</v>
      </c>
      <c r="H21" s="27"/>
      <c r="I21" s="27">
        <v>244</v>
      </c>
      <c r="J21" s="28">
        <v>114</v>
      </c>
      <c r="K21" s="29">
        <v>10995</v>
      </c>
      <c r="L21" s="29">
        <v>25009</v>
      </c>
      <c r="M21" s="29">
        <v>4667</v>
      </c>
      <c r="N21" s="29">
        <v>271</v>
      </c>
      <c r="O21" s="30">
        <f t="shared" si="0"/>
        <v>40942</v>
      </c>
      <c r="P21" s="31">
        <v>40942</v>
      </c>
      <c r="Q21" s="32"/>
      <c r="R21" s="33">
        <v>40942</v>
      </c>
      <c r="S21" s="34"/>
    </row>
    <row r="22" spans="3:19" x14ac:dyDescent="0.25">
      <c r="C22" s="25" t="s">
        <v>53</v>
      </c>
      <c r="D22" s="26" t="s">
        <v>54</v>
      </c>
      <c r="E22" s="36">
        <v>348</v>
      </c>
      <c r="F22" s="27"/>
      <c r="G22" s="27">
        <v>348</v>
      </c>
      <c r="H22" s="27"/>
      <c r="I22" s="27">
        <v>348</v>
      </c>
      <c r="J22" s="28">
        <v>150</v>
      </c>
      <c r="K22" s="29">
        <v>29888</v>
      </c>
      <c r="L22" s="29">
        <v>35668</v>
      </c>
      <c r="M22" s="29">
        <v>6142</v>
      </c>
      <c r="N22" s="29">
        <v>569</v>
      </c>
      <c r="O22" s="30">
        <f t="shared" si="0"/>
        <v>72267</v>
      </c>
      <c r="P22" s="31">
        <v>72267</v>
      </c>
      <c r="Q22" s="32"/>
      <c r="R22" s="33">
        <v>72267</v>
      </c>
      <c r="S22" s="34"/>
    </row>
    <row r="23" spans="3:19" x14ac:dyDescent="0.25">
      <c r="C23" s="25" t="s">
        <v>55</v>
      </c>
      <c r="D23" s="26" t="s">
        <v>56</v>
      </c>
      <c r="E23" s="36">
        <v>239</v>
      </c>
      <c r="F23" s="27"/>
      <c r="G23" s="27">
        <v>239</v>
      </c>
      <c r="H23" s="27"/>
      <c r="I23" s="27">
        <v>239</v>
      </c>
      <c r="J23" s="28">
        <v>131</v>
      </c>
      <c r="K23" s="29">
        <v>20438</v>
      </c>
      <c r="L23" s="29">
        <v>24496</v>
      </c>
      <c r="M23" s="29">
        <v>5364</v>
      </c>
      <c r="N23" s="29">
        <v>379</v>
      </c>
      <c r="O23" s="30">
        <f t="shared" si="0"/>
        <v>50677</v>
      </c>
      <c r="P23" s="31">
        <v>50677</v>
      </c>
      <c r="Q23" s="32"/>
      <c r="R23" s="33">
        <v>50677</v>
      </c>
      <c r="S23" s="34"/>
    </row>
    <row r="24" spans="3:19" x14ac:dyDescent="0.25">
      <c r="C24" s="25" t="s">
        <v>57</v>
      </c>
      <c r="D24" s="26" t="s">
        <v>58</v>
      </c>
      <c r="E24" s="36">
        <v>1091</v>
      </c>
      <c r="F24" s="27"/>
      <c r="G24" s="27">
        <v>1091</v>
      </c>
      <c r="H24" s="27">
        <v>147</v>
      </c>
      <c r="I24" s="27">
        <v>1238</v>
      </c>
      <c r="J24" s="28">
        <v>574</v>
      </c>
      <c r="K24" s="29">
        <v>124228</v>
      </c>
      <c r="L24" s="29">
        <v>126888</v>
      </c>
      <c r="M24" s="29">
        <v>23504</v>
      </c>
      <c r="N24" s="29">
        <v>2059</v>
      </c>
      <c r="O24" s="30">
        <f t="shared" si="0"/>
        <v>276679</v>
      </c>
      <c r="P24" s="31">
        <v>276676</v>
      </c>
      <c r="Q24" s="32">
        <v>3</v>
      </c>
      <c r="R24" s="33">
        <f>P24+Q24</f>
        <v>276679</v>
      </c>
      <c r="S24" s="34"/>
    </row>
    <row r="25" spans="3:19" x14ac:dyDescent="0.25">
      <c r="C25" s="25" t="s">
        <v>59</v>
      </c>
      <c r="D25" s="26" t="s">
        <v>60</v>
      </c>
      <c r="E25" s="36">
        <v>3620</v>
      </c>
      <c r="F25" s="27"/>
      <c r="G25" s="27">
        <v>3620</v>
      </c>
      <c r="H25" s="27">
        <v>301</v>
      </c>
      <c r="I25" s="27">
        <v>3921</v>
      </c>
      <c r="J25" s="28">
        <v>1553</v>
      </c>
      <c r="K25" s="29">
        <v>203356</v>
      </c>
      <c r="L25" s="29">
        <v>401879</v>
      </c>
      <c r="M25" s="29">
        <v>63591</v>
      </c>
      <c r="N25" s="29">
        <v>5351</v>
      </c>
      <c r="O25" s="30">
        <f t="shared" si="0"/>
        <v>674177</v>
      </c>
      <c r="P25" s="31">
        <v>674174</v>
      </c>
      <c r="Q25" s="32">
        <v>3</v>
      </c>
      <c r="R25" s="33">
        <f>P25+Q25</f>
        <v>674177</v>
      </c>
      <c r="S25" s="34"/>
    </row>
    <row r="26" spans="3:19" x14ac:dyDescent="0.25">
      <c r="C26" s="25" t="s">
        <v>61</v>
      </c>
      <c r="D26" s="26" t="s">
        <v>62</v>
      </c>
      <c r="E26" s="36">
        <v>10380</v>
      </c>
      <c r="F26" s="27"/>
      <c r="G26" s="27">
        <v>10380</v>
      </c>
      <c r="H26" s="27">
        <v>327</v>
      </c>
      <c r="I26" s="27">
        <v>10707</v>
      </c>
      <c r="J26" s="28">
        <v>4996</v>
      </c>
      <c r="K26" s="29">
        <v>641357</v>
      </c>
      <c r="L26" s="29">
        <v>1097404</v>
      </c>
      <c r="M26" s="29">
        <v>204572</v>
      </c>
      <c r="N26" s="29">
        <v>14401</v>
      </c>
      <c r="O26" s="30">
        <f t="shared" si="0"/>
        <v>1957734</v>
      </c>
      <c r="P26" s="31">
        <v>1962065</v>
      </c>
      <c r="Q26" s="35">
        <v>4331</v>
      </c>
      <c r="R26" s="33">
        <v>1962065</v>
      </c>
      <c r="S26" s="34"/>
    </row>
    <row r="27" spans="3:19" x14ac:dyDescent="0.25">
      <c r="C27" s="25" t="s">
        <v>63</v>
      </c>
      <c r="D27" s="26" t="s">
        <v>64</v>
      </c>
      <c r="E27" s="36">
        <v>55</v>
      </c>
      <c r="F27" s="27"/>
      <c r="G27" s="27">
        <v>55</v>
      </c>
      <c r="H27" s="27"/>
      <c r="I27" s="27">
        <v>55</v>
      </c>
      <c r="J27" s="28">
        <v>26</v>
      </c>
      <c r="K27" s="29">
        <v>6821</v>
      </c>
      <c r="L27" s="29">
        <v>5637</v>
      </c>
      <c r="M27" s="29">
        <v>1065</v>
      </c>
      <c r="N27" s="29">
        <v>149</v>
      </c>
      <c r="O27" s="30">
        <f t="shared" si="0"/>
        <v>13672</v>
      </c>
      <c r="P27" s="31">
        <v>13672</v>
      </c>
      <c r="Q27" s="32"/>
      <c r="R27" s="33">
        <v>13672</v>
      </c>
      <c r="S27" s="34"/>
    </row>
    <row r="28" spans="3:19" x14ac:dyDescent="0.25">
      <c r="C28" s="25" t="s">
        <v>65</v>
      </c>
      <c r="D28" s="26" t="s">
        <v>66</v>
      </c>
      <c r="E28" s="36">
        <v>11851</v>
      </c>
      <c r="F28" s="27"/>
      <c r="G28" s="27">
        <v>11851</v>
      </c>
      <c r="H28" s="27">
        <v>316</v>
      </c>
      <c r="I28" s="27">
        <v>12167</v>
      </c>
      <c r="J28" s="28">
        <v>5042</v>
      </c>
      <c r="K28" s="29">
        <v>395120</v>
      </c>
      <c r="L28" s="29">
        <v>1247046</v>
      </c>
      <c r="M28" s="29">
        <v>206456</v>
      </c>
      <c r="N28" s="29">
        <v>15932</v>
      </c>
      <c r="O28" s="30">
        <f t="shared" si="0"/>
        <v>1864554</v>
      </c>
      <c r="P28" s="31">
        <v>1865989</v>
      </c>
      <c r="Q28" s="35">
        <v>1435</v>
      </c>
      <c r="R28" s="33">
        <v>1865989</v>
      </c>
      <c r="S28" s="34"/>
    </row>
    <row r="29" spans="3:19" x14ac:dyDescent="0.25">
      <c r="C29" s="38" t="s">
        <v>67</v>
      </c>
      <c r="D29" s="26" t="s">
        <v>68</v>
      </c>
      <c r="E29" s="36">
        <v>1426</v>
      </c>
      <c r="F29" s="27"/>
      <c r="G29" s="27">
        <v>1426</v>
      </c>
      <c r="H29" s="27">
        <v>95</v>
      </c>
      <c r="I29" s="27">
        <v>1521</v>
      </c>
      <c r="J29" s="28">
        <v>772</v>
      </c>
      <c r="K29" s="29">
        <v>89076</v>
      </c>
      <c r="L29" s="29">
        <v>155894</v>
      </c>
      <c r="M29" s="29">
        <v>31611</v>
      </c>
      <c r="N29" s="29">
        <v>2520</v>
      </c>
      <c r="O29" s="30">
        <f t="shared" si="0"/>
        <v>279101</v>
      </c>
      <c r="P29" s="31">
        <v>279097</v>
      </c>
      <c r="Q29" s="32">
        <v>4</v>
      </c>
      <c r="R29" s="33">
        <f>P29+Q29</f>
        <v>279101</v>
      </c>
      <c r="S29" s="34"/>
    </row>
    <row r="30" spans="3:19" x14ac:dyDescent="0.25">
      <c r="C30" s="38" t="s">
        <v>69</v>
      </c>
      <c r="D30" s="26" t="s">
        <v>70</v>
      </c>
      <c r="E30" s="36">
        <v>438</v>
      </c>
      <c r="F30" s="27"/>
      <c r="G30" s="27">
        <v>438</v>
      </c>
      <c r="H30" s="27"/>
      <c r="I30" s="27">
        <v>438</v>
      </c>
      <c r="J30" s="28">
        <v>194</v>
      </c>
      <c r="K30" s="29">
        <v>50858</v>
      </c>
      <c r="L30" s="29">
        <v>44892</v>
      </c>
      <c r="M30" s="29">
        <v>7943</v>
      </c>
      <c r="N30" s="29">
        <v>718</v>
      </c>
      <c r="O30" s="30">
        <f t="shared" si="0"/>
        <v>104411</v>
      </c>
      <c r="P30" s="31">
        <v>104411</v>
      </c>
      <c r="Q30" s="32"/>
      <c r="R30" s="33">
        <v>104411</v>
      </c>
      <c r="S30" s="34"/>
    </row>
    <row r="31" spans="3:19" x14ac:dyDescent="0.25">
      <c r="C31" s="38" t="s">
        <v>71</v>
      </c>
      <c r="D31" s="26" t="s">
        <v>72</v>
      </c>
      <c r="E31" s="36">
        <v>138</v>
      </c>
      <c r="F31" s="27"/>
      <c r="G31" s="27">
        <v>138</v>
      </c>
      <c r="H31" s="27"/>
      <c r="I31" s="27">
        <v>138</v>
      </c>
      <c r="J31" s="28">
        <v>51</v>
      </c>
      <c r="K31" s="29">
        <v>11531</v>
      </c>
      <c r="L31" s="29">
        <v>14144</v>
      </c>
      <c r="M31" s="29">
        <v>2088</v>
      </c>
      <c r="N31" s="29">
        <v>176</v>
      </c>
      <c r="O31" s="30">
        <f t="shared" si="0"/>
        <v>27939</v>
      </c>
      <c r="P31" s="31">
        <v>27939</v>
      </c>
      <c r="Q31" s="32"/>
      <c r="R31" s="33">
        <v>27939</v>
      </c>
      <c r="S31" s="34"/>
    </row>
    <row r="32" spans="3:19" x14ac:dyDescent="0.25">
      <c r="C32" s="38" t="s">
        <v>73</v>
      </c>
      <c r="D32" s="26" t="s">
        <v>74</v>
      </c>
      <c r="E32" s="27">
        <v>14823</v>
      </c>
      <c r="F32" s="27">
        <v>777</v>
      </c>
      <c r="G32" s="27">
        <v>15600</v>
      </c>
      <c r="H32" s="27">
        <v>521</v>
      </c>
      <c r="I32" s="27">
        <v>16121</v>
      </c>
      <c r="J32" s="28">
        <v>10192</v>
      </c>
      <c r="K32" s="29">
        <v>515982</v>
      </c>
      <c r="L32" s="29">
        <v>1652305</v>
      </c>
      <c r="M32" s="29">
        <v>417334</v>
      </c>
      <c r="N32" s="29">
        <v>20809</v>
      </c>
      <c r="O32" s="30">
        <f t="shared" si="0"/>
        <v>2606430</v>
      </c>
      <c r="P32" s="31">
        <v>2606353</v>
      </c>
      <c r="Q32" s="32">
        <v>77</v>
      </c>
      <c r="R32" s="33">
        <f>P32+Q32</f>
        <v>2606430</v>
      </c>
      <c r="S32" s="34"/>
    </row>
    <row r="33" spans="3:19" x14ac:dyDescent="0.25">
      <c r="C33" s="38" t="s">
        <v>75</v>
      </c>
      <c r="D33" s="26" t="s">
        <v>76</v>
      </c>
      <c r="E33" s="36">
        <v>6301</v>
      </c>
      <c r="F33" s="27"/>
      <c r="G33" s="27">
        <v>6301</v>
      </c>
      <c r="H33" s="27">
        <v>67</v>
      </c>
      <c r="I33" s="27">
        <v>6368</v>
      </c>
      <c r="J33" s="28">
        <v>5351</v>
      </c>
      <c r="K33" s="29">
        <v>261877</v>
      </c>
      <c r="L33" s="29">
        <v>652681</v>
      </c>
      <c r="M33" s="29">
        <v>219108</v>
      </c>
      <c r="N33" s="29">
        <v>9036</v>
      </c>
      <c r="O33" s="30">
        <f t="shared" si="0"/>
        <v>1142702</v>
      </c>
      <c r="P33" s="31">
        <v>1142650</v>
      </c>
      <c r="Q33" s="32">
        <v>52</v>
      </c>
      <c r="R33" s="33">
        <f t="shared" ref="R33:R36" si="2">P33+Q33</f>
        <v>1142702</v>
      </c>
      <c r="S33" s="34"/>
    </row>
    <row r="34" spans="3:19" x14ac:dyDescent="0.25">
      <c r="C34" s="38" t="s">
        <v>77</v>
      </c>
      <c r="D34" s="26" t="s">
        <v>78</v>
      </c>
      <c r="E34" s="36">
        <v>3860</v>
      </c>
      <c r="F34" s="27"/>
      <c r="G34" s="27">
        <v>3860</v>
      </c>
      <c r="H34" s="27"/>
      <c r="I34" s="27">
        <v>3860</v>
      </c>
      <c r="J34" s="28">
        <v>1710</v>
      </c>
      <c r="K34" s="29">
        <v>115774</v>
      </c>
      <c r="L34" s="29">
        <v>395627</v>
      </c>
      <c r="M34" s="29">
        <v>70020</v>
      </c>
      <c r="N34" s="29">
        <v>4809</v>
      </c>
      <c r="O34" s="30">
        <f t="shared" si="0"/>
        <v>586230</v>
      </c>
      <c r="P34" s="31">
        <v>586223</v>
      </c>
      <c r="Q34" s="32">
        <v>7</v>
      </c>
      <c r="R34" s="33">
        <f t="shared" si="2"/>
        <v>586230</v>
      </c>
      <c r="S34" s="34"/>
    </row>
    <row r="35" spans="3:19" x14ac:dyDescent="0.25">
      <c r="C35" s="38" t="s">
        <v>79</v>
      </c>
      <c r="D35" s="26" t="s">
        <v>80</v>
      </c>
      <c r="E35" s="36">
        <v>804</v>
      </c>
      <c r="F35" s="27"/>
      <c r="G35" s="27">
        <v>804</v>
      </c>
      <c r="H35" s="27"/>
      <c r="I35" s="27">
        <v>804</v>
      </c>
      <c r="J35" s="28">
        <v>396</v>
      </c>
      <c r="K35" s="29">
        <v>42455</v>
      </c>
      <c r="L35" s="29">
        <v>82405</v>
      </c>
      <c r="M35" s="29">
        <v>16215</v>
      </c>
      <c r="N35" s="29">
        <v>1070</v>
      </c>
      <c r="O35" s="30">
        <f t="shared" si="0"/>
        <v>142145</v>
      </c>
      <c r="P35" s="31">
        <v>142143</v>
      </c>
      <c r="Q35" s="32">
        <v>2</v>
      </c>
      <c r="R35" s="33">
        <f t="shared" si="2"/>
        <v>142145</v>
      </c>
      <c r="S35" s="34"/>
    </row>
    <row r="36" spans="3:19" x14ac:dyDescent="0.25">
      <c r="C36" s="38" t="s">
        <v>81</v>
      </c>
      <c r="D36" s="26" t="s">
        <v>82</v>
      </c>
      <c r="E36" s="27">
        <v>8163</v>
      </c>
      <c r="F36" s="27">
        <v>394</v>
      </c>
      <c r="G36" s="27">
        <v>8557</v>
      </c>
      <c r="H36" s="27">
        <v>719</v>
      </c>
      <c r="I36" s="27">
        <v>9276</v>
      </c>
      <c r="J36" s="28">
        <v>5414</v>
      </c>
      <c r="K36" s="29">
        <v>246479</v>
      </c>
      <c r="L36" s="29">
        <v>950735</v>
      </c>
      <c r="M36" s="29">
        <v>221688</v>
      </c>
      <c r="N36" s="29">
        <v>10635</v>
      </c>
      <c r="O36" s="30">
        <f t="shared" si="0"/>
        <v>1429537</v>
      </c>
      <c r="P36" s="31">
        <v>1429499</v>
      </c>
      <c r="Q36" s="32">
        <v>38</v>
      </c>
      <c r="R36" s="33">
        <f t="shared" si="2"/>
        <v>1429537</v>
      </c>
      <c r="S36" s="34"/>
    </row>
    <row r="37" spans="3:19" x14ac:dyDescent="0.25">
      <c r="C37" s="38" t="s">
        <v>83</v>
      </c>
      <c r="D37" s="26" t="s">
        <v>84</v>
      </c>
      <c r="E37" s="27">
        <v>523</v>
      </c>
      <c r="F37" s="27"/>
      <c r="G37" s="27">
        <v>523</v>
      </c>
      <c r="H37" s="27"/>
      <c r="I37" s="27">
        <v>523</v>
      </c>
      <c r="J37" s="28">
        <v>242</v>
      </c>
      <c r="K37" s="29">
        <v>43484</v>
      </c>
      <c r="L37" s="29">
        <v>53604</v>
      </c>
      <c r="M37" s="29">
        <v>9909</v>
      </c>
      <c r="N37" s="29">
        <v>677</v>
      </c>
      <c r="O37" s="30">
        <f t="shared" si="0"/>
        <v>107674</v>
      </c>
      <c r="P37" s="31">
        <v>107674</v>
      </c>
      <c r="Q37" s="32"/>
      <c r="R37" s="33">
        <v>107674</v>
      </c>
      <c r="S37" s="34"/>
    </row>
    <row r="38" spans="3:19" x14ac:dyDescent="0.25">
      <c r="C38" s="38" t="s">
        <v>85</v>
      </c>
      <c r="D38" s="26" t="s">
        <v>86</v>
      </c>
      <c r="E38" s="36">
        <v>187</v>
      </c>
      <c r="F38" s="27"/>
      <c r="G38" s="27">
        <v>187</v>
      </c>
      <c r="H38" s="27"/>
      <c r="I38" s="27">
        <v>187</v>
      </c>
      <c r="J38" s="28">
        <v>72</v>
      </c>
      <c r="K38" s="29">
        <v>20442</v>
      </c>
      <c r="L38" s="29">
        <v>19166</v>
      </c>
      <c r="M38" s="29">
        <v>2948</v>
      </c>
      <c r="N38" s="29">
        <v>285</v>
      </c>
      <c r="O38" s="30">
        <f t="shared" si="0"/>
        <v>42841</v>
      </c>
      <c r="P38" s="31">
        <v>42842</v>
      </c>
      <c r="Q38" s="35">
        <v>1</v>
      </c>
      <c r="R38" s="33">
        <v>42842</v>
      </c>
      <c r="S38" s="34"/>
    </row>
    <row r="39" spans="3:19" x14ac:dyDescent="0.25">
      <c r="C39" s="38" t="s">
        <v>87</v>
      </c>
      <c r="D39" s="26" t="s">
        <v>88</v>
      </c>
      <c r="E39" s="36">
        <v>850</v>
      </c>
      <c r="F39" s="27"/>
      <c r="G39" s="27">
        <v>850</v>
      </c>
      <c r="H39" s="27"/>
      <c r="I39" s="27">
        <v>850</v>
      </c>
      <c r="J39" s="28">
        <v>287</v>
      </c>
      <c r="K39" s="29">
        <v>63916</v>
      </c>
      <c r="L39" s="29">
        <v>87120</v>
      </c>
      <c r="M39" s="29">
        <v>11752</v>
      </c>
      <c r="N39" s="29">
        <v>1246</v>
      </c>
      <c r="O39" s="30">
        <f t="shared" si="0"/>
        <v>164034</v>
      </c>
      <c r="P39" s="31">
        <v>164034</v>
      </c>
      <c r="Q39" s="32"/>
      <c r="R39" s="33">
        <v>164034</v>
      </c>
      <c r="S39" s="34"/>
    </row>
    <row r="40" spans="3:19" x14ac:dyDescent="0.25">
      <c r="C40" s="38" t="s">
        <v>89</v>
      </c>
      <c r="D40" s="26" t="s">
        <v>90</v>
      </c>
      <c r="E40" s="27">
        <v>5412</v>
      </c>
      <c r="F40" s="39">
        <v>54</v>
      </c>
      <c r="G40" s="27">
        <v>5466</v>
      </c>
      <c r="H40" s="27">
        <v>12</v>
      </c>
      <c r="I40" s="27">
        <v>5478</v>
      </c>
      <c r="J40" s="28">
        <v>2742</v>
      </c>
      <c r="K40" s="29">
        <v>311742</v>
      </c>
      <c r="L40" s="29">
        <v>561463</v>
      </c>
      <c r="M40" s="29">
        <v>112277</v>
      </c>
      <c r="N40" s="29">
        <v>6706</v>
      </c>
      <c r="O40" s="30">
        <f t="shared" si="0"/>
        <v>992188</v>
      </c>
      <c r="P40" s="31">
        <v>992174</v>
      </c>
      <c r="Q40" s="32">
        <v>14</v>
      </c>
      <c r="R40" s="33">
        <f t="shared" ref="R40:R52" si="3">P40+Q40</f>
        <v>992188</v>
      </c>
      <c r="S40" s="34"/>
    </row>
    <row r="41" spans="3:19" x14ac:dyDescent="0.25">
      <c r="C41" s="38" t="s">
        <v>91</v>
      </c>
      <c r="D41" s="26" t="s">
        <v>92</v>
      </c>
      <c r="E41" s="36">
        <v>150</v>
      </c>
      <c r="F41" s="39"/>
      <c r="G41" s="27">
        <v>150</v>
      </c>
      <c r="H41" s="27"/>
      <c r="I41" s="27">
        <v>150</v>
      </c>
      <c r="J41" s="28">
        <v>111</v>
      </c>
      <c r="K41" s="29">
        <v>16781</v>
      </c>
      <c r="L41" s="29">
        <v>15374</v>
      </c>
      <c r="M41" s="29">
        <v>4544</v>
      </c>
      <c r="N41" s="29">
        <v>135</v>
      </c>
      <c r="O41" s="30">
        <f t="shared" si="0"/>
        <v>36834</v>
      </c>
      <c r="P41" s="31">
        <v>36834</v>
      </c>
      <c r="Q41" s="32"/>
      <c r="R41" s="33">
        <f t="shared" si="3"/>
        <v>36834</v>
      </c>
      <c r="S41" s="34"/>
    </row>
    <row r="42" spans="3:19" x14ac:dyDescent="0.25">
      <c r="C42" s="38" t="s">
        <v>93</v>
      </c>
      <c r="D42" s="26" t="s">
        <v>94</v>
      </c>
      <c r="E42" s="36">
        <v>1111</v>
      </c>
      <c r="F42" s="39"/>
      <c r="G42" s="27">
        <v>1111</v>
      </c>
      <c r="H42" s="27"/>
      <c r="I42" s="27">
        <v>1111</v>
      </c>
      <c r="J42" s="28">
        <v>638</v>
      </c>
      <c r="K42" s="29">
        <v>112172</v>
      </c>
      <c r="L42" s="29">
        <v>113871</v>
      </c>
      <c r="M42" s="29">
        <v>26124</v>
      </c>
      <c r="N42" s="29">
        <v>1761</v>
      </c>
      <c r="O42" s="30">
        <f t="shared" si="0"/>
        <v>253928</v>
      </c>
      <c r="P42" s="31">
        <v>253924</v>
      </c>
      <c r="Q42" s="32">
        <v>4</v>
      </c>
      <c r="R42" s="33">
        <f t="shared" si="3"/>
        <v>253928</v>
      </c>
      <c r="S42" s="34"/>
    </row>
    <row r="43" spans="3:19" x14ac:dyDescent="0.25">
      <c r="C43" s="38" t="s">
        <v>95</v>
      </c>
      <c r="D43" s="26" t="s">
        <v>96</v>
      </c>
      <c r="E43" s="36">
        <v>376</v>
      </c>
      <c r="F43" s="39"/>
      <c r="G43" s="27">
        <v>376</v>
      </c>
      <c r="H43" s="27"/>
      <c r="I43" s="27">
        <v>376</v>
      </c>
      <c r="J43" s="28">
        <v>139</v>
      </c>
      <c r="K43" s="29">
        <v>57677</v>
      </c>
      <c r="L43" s="29">
        <v>38538</v>
      </c>
      <c r="M43" s="29">
        <v>5691</v>
      </c>
      <c r="N43" s="29">
        <v>542</v>
      </c>
      <c r="O43" s="30">
        <f t="shared" si="0"/>
        <v>102448</v>
      </c>
      <c r="P43" s="31">
        <v>102448</v>
      </c>
      <c r="Q43" s="32"/>
      <c r="R43" s="33">
        <f t="shared" si="3"/>
        <v>102448</v>
      </c>
      <c r="S43" s="34"/>
    </row>
    <row r="44" spans="3:19" x14ac:dyDescent="0.25">
      <c r="C44" s="38" t="s">
        <v>97</v>
      </c>
      <c r="D44" s="26" t="s">
        <v>98</v>
      </c>
      <c r="E44" s="36">
        <v>182</v>
      </c>
      <c r="F44" s="39"/>
      <c r="G44" s="27">
        <v>182</v>
      </c>
      <c r="H44" s="27"/>
      <c r="I44" s="27">
        <v>182</v>
      </c>
      <c r="J44" s="28">
        <v>96</v>
      </c>
      <c r="K44" s="29">
        <v>23068</v>
      </c>
      <c r="L44" s="29">
        <v>18654</v>
      </c>
      <c r="M44" s="29">
        <v>3931</v>
      </c>
      <c r="N44" s="29">
        <v>257</v>
      </c>
      <c r="O44" s="30">
        <f t="shared" si="0"/>
        <v>45910</v>
      </c>
      <c r="P44" s="31">
        <v>45909</v>
      </c>
      <c r="Q44" s="32">
        <v>1</v>
      </c>
      <c r="R44" s="33">
        <f t="shared" si="3"/>
        <v>45910</v>
      </c>
      <c r="S44" s="34"/>
    </row>
    <row r="45" spans="3:19" x14ac:dyDescent="0.25">
      <c r="C45" s="38" t="s">
        <v>99</v>
      </c>
      <c r="D45" s="26" t="s">
        <v>100</v>
      </c>
      <c r="E45" s="36">
        <v>426</v>
      </c>
      <c r="F45" s="39"/>
      <c r="G45" s="27">
        <v>426</v>
      </c>
      <c r="H45" s="27"/>
      <c r="I45" s="27">
        <v>426</v>
      </c>
      <c r="J45" s="28">
        <v>295</v>
      </c>
      <c r="K45" s="29">
        <v>47153</v>
      </c>
      <c r="L45" s="29">
        <v>43662</v>
      </c>
      <c r="M45" s="29">
        <v>12079</v>
      </c>
      <c r="N45" s="29">
        <v>826</v>
      </c>
      <c r="O45" s="30">
        <f t="shared" si="0"/>
        <v>103720</v>
      </c>
      <c r="P45" s="31">
        <v>103718</v>
      </c>
      <c r="Q45" s="32">
        <v>2</v>
      </c>
      <c r="R45" s="33">
        <f t="shared" si="3"/>
        <v>103720</v>
      </c>
      <c r="S45" s="34"/>
    </row>
    <row r="46" spans="3:19" x14ac:dyDescent="0.25">
      <c r="C46" s="38" t="s">
        <v>101</v>
      </c>
      <c r="D46" s="26" t="s">
        <v>102</v>
      </c>
      <c r="E46" s="36">
        <v>3823</v>
      </c>
      <c r="F46" s="39"/>
      <c r="G46" s="27">
        <v>3823</v>
      </c>
      <c r="H46" s="27">
        <v>6</v>
      </c>
      <c r="I46" s="27">
        <v>3829</v>
      </c>
      <c r="J46" s="28">
        <v>1993</v>
      </c>
      <c r="K46" s="29">
        <v>293425</v>
      </c>
      <c r="L46" s="29">
        <v>392450</v>
      </c>
      <c r="M46" s="29">
        <v>81608</v>
      </c>
      <c r="N46" s="29">
        <v>5785</v>
      </c>
      <c r="O46" s="30">
        <f t="shared" si="0"/>
        <v>773268</v>
      </c>
      <c r="P46" s="31">
        <v>773257</v>
      </c>
      <c r="Q46" s="32">
        <v>11</v>
      </c>
      <c r="R46" s="33">
        <f t="shared" si="3"/>
        <v>773268</v>
      </c>
      <c r="S46" s="34"/>
    </row>
    <row r="47" spans="3:19" x14ac:dyDescent="0.25">
      <c r="C47" s="38" t="s">
        <v>103</v>
      </c>
      <c r="D47" s="26" t="s">
        <v>104</v>
      </c>
      <c r="E47" s="40">
        <v>2406</v>
      </c>
      <c r="F47" s="39">
        <v>100</v>
      </c>
      <c r="G47" s="27">
        <v>2506</v>
      </c>
      <c r="H47" s="27">
        <v>46</v>
      </c>
      <c r="I47" s="27">
        <v>2552</v>
      </c>
      <c r="J47" s="28">
        <v>789</v>
      </c>
      <c r="K47" s="29">
        <v>103146</v>
      </c>
      <c r="L47" s="29">
        <v>261565</v>
      </c>
      <c r="M47" s="29">
        <v>32307</v>
      </c>
      <c r="N47" s="29">
        <v>3441</v>
      </c>
      <c r="O47" s="30">
        <f t="shared" si="0"/>
        <v>400459</v>
      </c>
      <c r="P47" s="31">
        <v>400461</v>
      </c>
      <c r="Q47" s="35">
        <v>2</v>
      </c>
      <c r="R47" s="33">
        <v>400461</v>
      </c>
      <c r="S47" s="34"/>
    </row>
    <row r="48" spans="3:19" x14ac:dyDescent="0.25">
      <c r="C48" s="38" t="s">
        <v>105</v>
      </c>
      <c r="D48" s="26" t="s">
        <v>106</v>
      </c>
      <c r="E48" s="27">
        <v>642</v>
      </c>
      <c r="F48" s="39">
        <v>41.5</v>
      </c>
      <c r="G48" s="27">
        <v>683.5</v>
      </c>
      <c r="H48" s="27"/>
      <c r="I48" s="27">
        <v>683.5</v>
      </c>
      <c r="J48" s="28">
        <v>323</v>
      </c>
      <c r="K48" s="29">
        <v>34073</v>
      </c>
      <c r="L48" s="29">
        <v>70055</v>
      </c>
      <c r="M48" s="29">
        <v>13226</v>
      </c>
      <c r="N48" s="29">
        <v>596</v>
      </c>
      <c r="O48" s="30">
        <f t="shared" si="0"/>
        <v>117950</v>
      </c>
      <c r="P48" s="31">
        <v>117948</v>
      </c>
      <c r="Q48" s="32">
        <v>2</v>
      </c>
      <c r="R48" s="33">
        <f t="shared" si="3"/>
        <v>117950</v>
      </c>
      <c r="S48" s="34"/>
    </row>
    <row r="49" spans="3:19" x14ac:dyDescent="0.25">
      <c r="C49" s="38" t="s">
        <v>107</v>
      </c>
      <c r="D49" s="26" t="s">
        <v>108</v>
      </c>
      <c r="E49" s="27">
        <v>2197</v>
      </c>
      <c r="F49" s="39"/>
      <c r="G49" s="27">
        <v>2197</v>
      </c>
      <c r="H49" s="27"/>
      <c r="I49" s="27">
        <v>2197</v>
      </c>
      <c r="J49" s="28">
        <v>1126</v>
      </c>
      <c r="K49" s="29">
        <v>181292</v>
      </c>
      <c r="L49" s="29">
        <v>225180</v>
      </c>
      <c r="M49" s="29">
        <v>46107</v>
      </c>
      <c r="N49" s="29">
        <v>2750</v>
      </c>
      <c r="O49" s="30">
        <f t="shared" si="0"/>
        <v>455329</v>
      </c>
      <c r="P49" s="31">
        <v>455322</v>
      </c>
      <c r="Q49" s="32">
        <v>7</v>
      </c>
      <c r="R49" s="33">
        <f t="shared" si="3"/>
        <v>455329</v>
      </c>
      <c r="S49" s="34"/>
    </row>
    <row r="50" spans="3:19" x14ac:dyDescent="0.25">
      <c r="C50" s="38" t="s">
        <v>109</v>
      </c>
      <c r="D50" s="26" t="s">
        <v>110</v>
      </c>
      <c r="E50" s="27">
        <v>2338</v>
      </c>
      <c r="F50" s="39">
        <v>195</v>
      </c>
      <c r="G50" s="27">
        <v>2533</v>
      </c>
      <c r="H50" s="27">
        <v>97</v>
      </c>
      <c r="I50" s="27">
        <v>2630</v>
      </c>
      <c r="J50" s="28">
        <v>1350</v>
      </c>
      <c r="K50" s="29">
        <v>157256</v>
      </c>
      <c r="L50" s="29">
        <v>269559</v>
      </c>
      <c r="M50" s="29">
        <v>55279</v>
      </c>
      <c r="N50" s="29">
        <v>4335</v>
      </c>
      <c r="O50" s="30">
        <f t="shared" si="0"/>
        <v>486429</v>
      </c>
      <c r="P50" s="31">
        <v>486422</v>
      </c>
      <c r="Q50" s="32">
        <v>7</v>
      </c>
      <c r="R50" s="33">
        <f t="shared" si="3"/>
        <v>486429</v>
      </c>
      <c r="S50" s="34"/>
    </row>
    <row r="51" spans="3:19" x14ac:dyDescent="0.25">
      <c r="C51" s="38" t="s">
        <v>111</v>
      </c>
      <c r="D51" s="26" t="s">
        <v>112</v>
      </c>
      <c r="E51" s="27">
        <v>1271</v>
      </c>
      <c r="F51" s="39">
        <v>12</v>
      </c>
      <c r="G51" s="27">
        <v>1283</v>
      </c>
      <c r="H51" s="27"/>
      <c r="I51" s="27">
        <v>1283</v>
      </c>
      <c r="J51" s="28">
        <v>864</v>
      </c>
      <c r="K51" s="29">
        <v>69342</v>
      </c>
      <c r="L51" s="29">
        <v>131500</v>
      </c>
      <c r="M51" s="29">
        <v>35378</v>
      </c>
      <c r="N51" s="29">
        <v>1775</v>
      </c>
      <c r="O51" s="30">
        <f t="shared" si="0"/>
        <v>237995</v>
      </c>
      <c r="P51" s="31">
        <v>237989</v>
      </c>
      <c r="Q51" s="32">
        <v>6</v>
      </c>
      <c r="R51" s="33">
        <f t="shared" si="3"/>
        <v>237995</v>
      </c>
      <c r="S51" s="34"/>
    </row>
    <row r="52" spans="3:19" x14ac:dyDescent="0.25">
      <c r="C52" s="38" t="s">
        <v>113</v>
      </c>
      <c r="D52" s="26" t="s">
        <v>114</v>
      </c>
      <c r="E52" s="36">
        <v>1159</v>
      </c>
      <c r="F52" s="39"/>
      <c r="G52" s="27">
        <v>1159</v>
      </c>
      <c r="H52" s="27"/>
      <c r="I52" s="27">
        <v>1159</v>
      </c>
      <c r="J52" s="28">
        <v>719</v>
      </c>
      <c r="K52" s="29">
        <v>83330</v>
      </c>
      <c r="L52" s="29">
        <v>118791</v>
      </c>
      <c r="M52" s="29">
        <v>29441</v>
      </c>
      <c r="N52" s="29">
        <v>1721</v>
      </c>
      <c r="O52" s="30">
        <f t="shared" si="0"/>
        <v>233283</v>
      </c>
      <c r="P52" s="31">
        <v>233278</v>
      </c>
      <c r="Q52" s="32">
        <v>5</v>
      </c>
      <c r="R52" s="33">
        <f t="shared" si="3"/>
        <v>233283</v>
      </c>
      <c r="S52" s="34"/>
    </row>
    <row r="53" spans="3:19" x14ac:dyDescent="0.25">
      <c r="C53" s="38" t="s">
        <v>115</v>
      </c>
      <c r="D53" s="26" t="s">
        <v>116</v>
      </c>
      <c r="E53" s="36">
        <v>346</v>
      </c>
      <c r="F53" s="39"/>
      <c r="G53" s="27">
        <v>346</v>
      </c>
      <c r="H53" s="27"/>
      <c r="I53" s="27">
        <v>346</v>
      </c>
      <c r="J53" s="28">
        <v>203</v>
      </c>
      <c r="K53" s="29">
        <v>22547</v>
      </c>
      <c r="L53" s="29">
        <v>35463</v>
      </c>
      <c r="M53" s="29">
        <v>8311</v>
      </c>
      <c r="N53" s="29">
        <v>569</v>
      </c>
      <c r="O53" s="30">
        <f t="shared" si="0"/>
        <v>66890</v>
      </c>
      <c r="P53" s="31">
        <v>66890</v>
      </c>
      <c r="Q53" s="32"/>
      <c r="R53" s="33">
        <v>66890</v>
      </c>
      <c r="S53" s="34"/>
    </row>
    <row r="54" spans="3:19" x14ac:dyDescent="0.25">
      <c r="C54" s="38" t="s">
        <v>117</v>
      </c>
      <c r="D54" s="26" t="s">
        <v>118</v>
      </c>
      <c r="E54" s="36">
        <v>128</v>
      </c>
      <c r="F54" s="39"/>
      <c r="G54" s="27">
        <v>128</v>
      </c>
      <c r="H54" s="27"/>
      <c r="I54" s="27">
        <v>128</v>
      </c>
      <c r="J54" s="28">
        <v>104</v>
      </c>
      <c r="K54" s="29">
        <v>11023</v>
      </c>
      <c r="L54" s="29">
        <v>13119</v>
      </c>
      <c r="M54" s="29">
        <v>4258</v>
      </c>
      <c r="N54" s="29">
        <v>176</v>
      </c>
      <c r="O54" s="30">
        <f t="shared" si="0"/>
        <v>28576</v>
      </c>
      <c r="P54" s="31">
        <v>28576</v>
      </c>
      <c r="Q54" s="32"/>
      <c r="R54" s="33">
        <v>28576</v>
      </c>
      <c r="S54" s="34"/>
    </row>
    <row r="55" spans="3:19" x14ac:dyDescent="0.25">
      <c r="C55" s="38" t="s">
        <v>119</v>
      </c>
      <c r="D55" s="26" t="s">
        <v>120</v>
      </c>
      <c r="E55" s="36">
        <v>405</v>
      </c>
      <c r="F55" s="39"/>
      <c r="G55" s="27">
        <v>405</v>
      </c>
      <c r="H55" s="27">
        <v>60</v>
      </c>
      <c r="I55" s="27">
        <v>465</v>
      </c>
      <c r="J55" s="28">
        <v>164</v>
      </c>
      <c r="K55" s="29">
        <v>26185</v>
      </c>
      <c r="L55" s="29">
        <v>47660</v>
      </c>
      <c r="M55" s="29">
        <v>6715</v>
      </c>
      <c r="N55" s="29">
        <v>474</v>
      </c>
      <c r="O55" s="30">
        <f t="shared" si="0"/>
        <v>81034</v>
      </c>
      <c r="P55" s="31">
        <v>81035</v>
      </c>
      <c r="Q55" s="35">
        <v>1</v>
      </c>
      <c r="R55" s="33">
        <v>81035</v>
      </c>
      <c r="S55" s="34"/>
    </row>
    <row r="56" spans="3:19" x14ac:dyDescent="0.25">
      <c r="C56" s="38" t="s">
        <v>121</v>
      </c>
      <c r="D56" s="26" t="s">
        <v>122</v>
      </c>
      <c r="E56" s="36">
        <v>114</v>
      </c>
      <c r="F56" s="39"/>
      <c r="G56" s="27">
        <v>114</v>
      </c>
      <c r="H56" s="27"/>
      <c r="I56" s="27">
        <v>114</v>
      </c>
      <c r="J56" s="28">
        <v>74</v>
      </c>
      <c r="K56" s="29">
        <v>17304</v>
      </c>
      <c r="L56" s="29">
        <v>11684</v>
      </c>
      <c r="M56" s="29">
        <v>3030</v>
      </c>
      <c r="N56" s="29">
        <v>257</v>
      </c>
      <c r="O56" s="30">
        <f t="shared" si="0"/>
        <v>32275</v>
      </c>
      <c r="P56" s="31">
        <v>32275</v>
      </c>
      <c r="Q56" s="32"/>
      <c r="R56" s="33">
        <v>32275</v>
      </c>
      <c r="S56" s="34"/>
    </row>
    <row r="57" spans="3:19" x14ac:dyDescent="0.25">
      <c r="C57" s="38" t="s">
        <v>123</v>
      </c>
      <c r="D57" s="26" t="s">
        <v>124</v>
      </c>
      <c r="E57" s="36">
        <v>1224</v>
      </c>
      <c r="F57" s="39"/>
      <c r="G57" s="27">
        <v>1224</v>
      </c>
      <c r="H57" s="27">
        <v>98</v>
      </c>
      <c r="I57" s="27">
        <v>1322</v>
      </c>
      <c r="J57" s="28">
        <v>626</v>
      </c>
      <c r="K57" s="29">
        <v>105841</v>
      </c>
      <c r="L57" s="29">
        <v>135497</v>
      </c>
      <c r="M57" s="29">
        <v>25633</v>
      </c>
      <c r="N57" s="29">
        <v>2290</v>
      </c>
      <c r="O57" s="30">
        <f t="shared" si="0"/>
        <v>269261</v>
      </c>
      <c r="P57" s="31">
        <v>269258</v>
      </c>
      <c r="Q57" s="32">
        <v>3</v>
      </c>
      <c r="R57" s="33">
        <f t="shared" ref="R57:R66" si="4">P57+Q57</f>
        <v>269261</v>
      </c>
      <c r="S57" s="34"/>
    </row>
    <row r="58" spans="3:19" x14ac:dyDescent="0.25">
      <c r="C58" s="38" t="s">
        <v>125</v>
      </c>
      <c r="D58" s="26" t="s">
        <v>126</v>
      </c>
      <c r="E58" s="36">
        <v>5423</v>
      </c>
      <c r="F58" s="39"/>
      <c r="G58" s="27">
        <v>5423</v>
      </c>
      <c r="H58" s="27"/>
      <c r="I58" s="27">
        <v>5423</v>
      </c>
      <c r="J58" s="28">
        <v>2124</v>
      </c>
      <c r="K58" s="29">
        <v>180233</v>
      </c>
      <c r="L58" s="29">
        <v>555825</v>
      </c>
      <c r="M58" s="29">
        <v>86972</v>
      </c>
      <c r="N58" s="29">
        <v>5433</v>
      </c>
      <c r="O58" s="30">
        <f t="shared" si="0"/>
        <v>828463</v>
      </c>
      <c r="P58" s="31">
        <v>828459</v>
      </c>
      <c r="Q58" s="32">
        <v>4</v>
      </c>
      <c r="R58" s="33">
        <f t="shared" si="4"/>
        <v>828463</v>
      </c>
      <c r="S58" s="34"/>
    </row>
    <row r="59" spans="3:19" x14ac:dyDescent="0.25">
      <c r="C59" s="38" t="s">
        <v>127</v>
      </c>
      <c r="D59" s="26" t="s">
        <v>128</v>
      </c>
      <c r="E59" s="36">
        <v>722</v>
      </c>
      <c r="F59" s="39"/>
      <c r="G59" s="27">
        <v>722</v>
      </c>
      <c r="H59" s="27"/>
      <c r="I59" s="27">
        <v>722</v>
      </c>
      <c r="J59" s="28">
        <v>332</v>
      </c>
      <c r="K59" s="29">
        <v>56607</v>
      </c>
      <c r="L59" s="29">
        <v>74001</v>
      </c>
      <c r="M59" s="29">
        <v>13594</v>
      </c>
      <c r="N59" s="29">
        <v>826</v>
      </c>
      <c r="O59" s="30">
        <f t="shared" si="0"/>
        <v>145028</v>
      </c>
      <c r="P59" s="31">
        <v>145027</v>
      </c>
      <c r="Q59" s="32">
        <v>1</v>
      </c>
      <c r="R59" s="33">
        <f t="shared" si="4"/>
        <v>145028</v>
      </c>
      <c r="S59" s="34"/>
    </row>
    <row r="60" spans="3:19" x14ac:dyDescent="0.25">
      <c r="C60" s="38" t="s">
        <v>129</v>
      </c>
      <c r="D60" s="26" t="s">
        <v>130</v>
      </c>
      <c r="E60" s="36">
        <v>622</v>
      </c>
      <c r="F60" s="39"/>
      <c r="G60" s="27">
        <v>622</v>
      </c>
      <c r="H60" s="27"/>
      <c r="I60" s="27">
        <v>622</v>
      </c>
      <c r="J60" s="28">
        <v>317</v>
      </c>
      <c r="K60" s="29">
        <v>29853</v>
      </c>
      <c r="L60" s="29">
        <v>63751</v>
      </c>
      <c r="M60" s="29">
        <v>12980</v>
      </c>
      <c r="N60" s="29">
        <v>515</v>
      </c>
      <c r="O60" s="30">
        <f t="shared" si="0"/>
        <v>107099</v>
      </c>
      <c r="P60" s="31">
        <v>107098</v>
      </c>
      <c r="Q60" s="32">
        <v>1</v>
      </c>
      <c r="R60" s="33">
        <f t="shared" si="4"/>
        <v>107099</v>
      </c>
      <c r="S60" s="34"/>
    </row>
    <row r="61" spans="3:19" x14ac:dyDescent="0.25">
      <c r="C61" s="38" t="s">
        <v>131</v>
      </c>
      <c r="D61" s="26" t="s">
        <v>132</v>
      </c>
      <c r="E61" s="36">
        <v>3832</v>
      </c>
      <c r="F61" s="39">
        <v>12</v>
      </c>
      <c r="G61" s="27">
        <v>3844</v>
      </c>
      <c r="H61" s="27">
        <v>100</v>
      </c>
      <c r="I61" s="27">
        <v>3944</v>
      </c>
      <c r="J61" s="28">
        <v>2548</v>
      </c>
      <c r="K61" s="29">
        <v>166969</v>
      </c>
      <c r="L61" s="29">
        <v>404237</v>
      </c>
      <c r="M61" s="29">
        <v>104333</v>
      </c>
      <c r="N61" s="29">
        <v>4728</v>
      </c>
      <c r="O61" s="30">
        <f t="shared" si="0"/>
        <v>680267</v>
      </c>
      <c r="P61" s="31">
        <v>680247</v>
      </c>
      <c r="Q61" s="32">
        <v>20</v>
      </c>
      <c r="R61" s="33">
        <f t="shared" si="4"/>
        <v>680267</v>
      </c>
      <c r="S61" s="34"/>
    </row>
    <row r="62" spans="3:19" x14ac:dyDescent="0.25">
      <c r="C62" s="38" t="s">
        <v>133</v>
      </c>
      <c r="D62" s="26" t="s">
        <v>134</v>
      </c>
      <c r="E62" s="36">
        <v>599</v>
      </c>
      <c r="F62" s="39"/>
      <c r="G62" s="27">
        <v>599</v>
      </c>
      <c r="H62" s="27">
        <v>25</v>
      </c>
      <c r="I62" s="27">
        <v>624</v>
      </c>
      <c r="J62" s="28">
        <v>378</v>
      </c>
      <c r="K62" s="29">
        <v>30380</v>
      </c>
      <c r="L62" s="29">
        <v>63956</v>
      </c>
      <c r="M62" s="29">
        <v>15478</v>
      </c>
      <c r="N62" s="29">
        <v>555</v>
      </c>
      <c r="O62" s="30">
        <f t="shared" si="0"/>
        <v>110369</v>
      </c>
      <c r="P62" s="31">
        <v>110367</v>
      </c>
      <c r="Q62" s="32">
        <v>2</v>
      </c>
      <c r="R62" s="33">
        <f t="shared" si="4"/>
        <v>110369</v>
      </c>
      <c r="S62" s="34"/>
    </row>
    <row r="63" spans="3:19" x14ac:dyDescent="0.25">
      <c r="C63" s="38" t="s">
        <v>135</v>
      </c>
      <c r="D63" s="26" t="s">
        <v>136</v>
      </c>
      <c r="E63" s="36">
        <v>10675</v>
      </c>
      <c r="F63" s="39"/>
      <c r="G63" s="27">
        <v>10675</v>
      </c>
      <c r="H63" s="27">
        <v>682</v>
      </c>
      <c r="I63" s="27">
        <v>11357</v>
      </c>
      <c r="J63" s="28">
        <v>4332</v>
      </c>
      <c r="K63" s="29">
        <v>442136</v>
      </c>
      <c r="L63" s="29">
        <v>1164025</v>
      </c>
      <c r="M63" s="29">
        <v>177383</v>
      </c>
      <c r="N63" s="29">
        <v>12342</v>
      </c>
      <c r="O63" s="30">
        <f t="shared" si="0"/>
        <v>1795886</v>
      </c>
      <c r="P63" s="31">
        <v>1795879</v>
      </c>
      <c r="Q63" s="32">
        <v>7</v>
      </c>
      <c r="R63" s="33">
        <f t="shared" si="4"/>
        <v>1795886</v>
      </c>
      <c r="S63" s="34"/>
    </row>
    <row r="64" spans="3:19" x14ac:dyDescent="0.25">
      <c r="C64" s="38" t="s">
        <v>137</v>
      </c>
      <c r="D64" s="26" t="s">
        <v>138</v>
      </c>
      <c r="E64" s="36">
        <v>4215</v>
      </c>
      <c r="F64" s="39"/>
      <c r="G64" s="27">
        <v>4215</v>
      </c>
      <c r="H64" s="27">
        <v>207</v>
      </c>
      <c r="I64" s="27">
        <v>4422</v>
      </c>
      <c r="J64" s="28">
        <v>1694</v>
      </c>
      <c r="K64" s="29">
        <v>215318</v>
      </c>
      <c r="L64" s="29">
        <v>453229</v>
      </c>
      <c r="M64" s="29">
        <v>69365</v>
      </c>
      <c r="N64" s="29">
        <v>5690</v>
      </c>
      <c r="O64" s="30">
        <f t="shared" si="0"/>
        <v>743602</v>
      </c>
      <c r="P64" s="31">
        <v>743600</v>
      </c>
      <c r="Q64" s="32">
        <v>2</v>
      </c>
      <c r="R64" s="33">
        <f t="shared" si="4"/>
        <v>743602</v>
      </c>
      <c r="S64" s="34"/>
    </row>
    <row r="65" spans="3:19" x14ac:dyDescent="0.25">
      <c r="C65" s="38" t="s">
        <v>139</v>
      </c>
      <c r="D65" s="26" t="s">
        <v>140</v>
      </c>
      <c r="E65" s="36">
        <v>5718</v>
      </c>
      <c r="F65" s="39"/>
      <c r="G65" s="27">
        <v>5718</v>
      </c>
      <c r="H65" s="27">
        <v>945</v>
      </c>
      <c r="I65" s="27">
        <v>6663</v>
      </c>
      <c r="J65" s="28">
        <v>2672</v>
      </c>
      <c r="K65" s="29">
        <v>212046</v>
      </c>
      <c r="L65" s="29">
        <v>682918</v>
      </c>
      <c r="M65" s="29">
        <v>109411</v>
      </c>
      <c r="N65" s="29">
        <v>7275</v>
      </c>
      <c r="O65" s="30">
        <f t="shared" si="0"/>
        <v>1011650</v>
      </c>
      <c r="P65" s="31">
        <v>1011644</v>
      </c>
      <c r="Q65" s="32">
        <v>6</v>
      </c>
      <c r="R65" s="33">
        <f t="shared" si="4"/>
        <v>1011650</v>
      </c>
      <c r="S65" s="34"/>
    </row>
    <row r="66" spans="3:19" x14ac:dyDescent="0.25">
      <c r="C66" s="38" t="s">
        <v>141</v>
      </c>
      <c r="D66" s="26" t="s">
        <v>142</v>
      </c>
      <c r="E66" s="36">
        <v>152</v>
      </c>
      <c r="F66" s="39"/>
      <c r="G66" s="27">
        <v>152</v>
      </c>
      <c r="H66" s="27"/>
      <c r="I66" s="27">
        <v>152</v>
      </c>
      <c r="J66" s="28">
        <v>89</v>
      </c>
      <c r="K66" s="29">
        <v>9972</v>
      </c>
      <c r="L66" s="29">
        <v>15579</v>
      </c>
      <c r="M66" s="29">
        <v>3644</v>
      </c>
      <c r="N66" s="29">
        <v>298</v>
      </c>
      <c r="O66" s="30">
        <f t="shared" si="0"/>
        <v>29493</v>
      </c>
      <c r="P66" s="31">
        <v>29493</v>
      </c>
      <c r="Q66" s="32"/>
      <c r="R66" s="33">
        <f t="shared" si="4"/>
        <v>29493</v>
      </c>
      <c r="S66" s="34"/>
    </row>
    <row r="67" spans="3:19" x14ac:dyDescent="0.25">
      <c r="C67" s="38" t="s">
        <v>143</v>
      </c>
      <c r="D67" s="26" t="s">
        <v>144</v>
      </c>
      <c r="E67" s="36">
        <v>2308</v>
      </c>
      <c r="F67" s="39">
        <v>170</v>
      </c>
      <c r="G67" s="27">
        <v>2478</v>
      </c>
      <c r="H67" s="27">
        <v>493</v>
      </c>
      <c r="I67" s="27">
        <v>2971</v>
      </c>
      <c r="J67" s="28">
        <v>757</v>
      </c>
      <c r="K67" s="29">
        <v>155094</v>
      </c>
      <c r="L67" s="29">
        <v>304510</v>
      </c>
      <c r="M67" s="29">
        <v>30997</v>
      </c>
      <c r="N67" s="29">
        <v>3441</v>
      </c>
      <c r="O67" s="30">
        <f t="shared" si="0"/>
        <v>494042</v>
      </c>
      <c r="P67" s="31">
        <v>494047</v>
      </c>
      <c r="Q67" s="35">
        <v>5</v>
      </c>
      <c r="R67" s="33">
        <v>494047</v>
      </c>
      <c r="S67" s="34"/>
    </row>
    <row r="68" spans="3:19" x14ac:dyDescent="0.25">
      <c r="C68" s="38" t="s">
        <v>145</v>
      </c>
      <c r="D68" s="26" t="s">
        <v>146</v>
      </c>
      <c r="E68" s="36">
        <v>319</v>
      </c>
      <c r="F68" s="39"/>
      <c r="G68" s="27">
        <v>319</v>
      </c>
      <c r="H68" s="27"/>
      <c r="I68" s="27">
        <v>319</v>
      </c>
      <c r="J68" s="28">
        <v>66</v>
      </c>
      <c r="K68" s="29">
        <v>12055</v>
      </c>
      <c r="L68" s="29">
        <v>32696</v>
      </c>
      <c r="M68" s="29">
        <v>2703</v>
      </c>
      <c r="N68" s="29">
        <v>230</v>
      </c>
      <c r="O68" s="30">
        <f t="shared" si="0"/>
        <v>47684</v>
      </c>
      <c r="P68" s="31">
        <v>47684</v>
      </c>
      <c r="Q68" s="32"/>
      <c r="R68" s="33">
        <v>47684</v>
      </c>
      <c r="S68" s="34"/>
    </row>
    <row r="69" spans="3:19" x14ac:dyDescent="0.25">
      <c r="C69" s="38" t="s">
        <v>147</v>
      </c>
      <c r="D69" s="26" t="s">
        <v>148</v>
      </c>
      <c r="E69" s="36">
        <v>253</v>
      </c>
      <c r="F69" s="39"/>
      <c r="G69" s="27">
        <v>253</v>
      </c>
      <c r="H69" s="27"/>
      <c r="I69" s="27">
        <v>253</v>
      </c>
      <c r="J69" s="28">
        <v>98</v>
      </c>
      <c r="K69" s="29">
        <v>25669</v>
      </c>
      <c r="L69" s="29">
        <v>25931</v>
      </c>
      <c r="M69" s="29">
        <v>4013</v>
      </c>
      <c r="N69" s="29">
        <v>447</v>
      </c>
      <c r="O69" s="30">
        <f t="shared" si="0"/>
        <v>56060</v>
      </c>
      <c r="P69" s="31">
        <v>56060</v>
      </c>
      <c r="Q69" s="32"/>
      <c r="R69" s="33">
        <v>56060</v>
      </c>
      <c r="S69" s="34"/>
    </row>
    <row r="70" spans="3:19" x14ac:dyDescent="0.25">
      <c r="C70" s="38" t="s">
        <v>149</v>
      </c>
      <c r="D70" s="26" t="s">
        <v>150</v>
      </c>
      <c r="E70" s="36">
        <v>460</v>
      </c>
      <c r="F70" s="39"/>
      <c r="G70" s="27">
        <v>460</v>
      </c>
      <c r="H70" s="27">
        <v>23</v>
      </c>
      <c r="I70" s="27">
        <v>483</v>
      </c>
      <c r="J70" s="28">
        <v>188</v>
      </c>
      <c r="K70" s="29">
        <v>46106</v>
      </c>
      <c r="L70" s="29">
        <v>49505</v>
      </c>
      <c r="M70" s="29">
        <v>7698</v>
      </c>
      <c r="N70" s="29">
        <v>826</v>
      </c>
      <c r="O70" s="30">
        <f t="shared" ref="O70:O133" si="5">SUM(K70:N70)</f>
        <v>104135</v>
      </c>
      <c r="P70" s="31">
        <v>104135</v>
      </c>
      <c r="Q70" s="32"/>
      <c r="R70" s="33">
        <v>104135</v>
      </c>
      <c r="S70" s="34"/>
    </row>
    <row r="71" spans="3:19" x14ac:dyDescent="0.25">
      <c r="C71" s="38" t="s">
        <v>151</v>
      </c>
      <c r="D71" s="26" t="s">
        <v>152</v>
      </c>
      <c r="E71" s="36">
        <v>261</v>
      </c>
      <c r="F71" s="39"/>
      <c r="G71" s="27">
        <v>261</v>
      </c>
      <c r="H71" s="27"/>
      <c r="I71" s="27">
        <v>261</v>
      </c>
      <c r="J71" s="28">
        <v>98</v>
      </c>
      <c r="K71" s="29">
        <v>29865</v>
      </c>
      <c r="L71" s="29">
        <v>26751</v>
      </c>
      <c r="M71" s="29">
        <v>4013</v>
      </c>
      <c r="N71" s="29">
        <v>488</v>
      </c>
      <c r="O71" s="30">
        <f t="shared" si="5"/>
        <v>61117</v>
      </c>
      <c r="P71" s="31">
        <v>61117</v>
      </c>
      <c r="Q71" s="32"/>
      <c r="R71" s="33">
        <v>61117</v>
      </c>
      <c r="S71" s="34"/>
    </row>
    <row r="72" spans="3:19" x14ac:dyDescent="0.25">
      <c r="C72" s="38" t="s">
        <v>153</v>
      </c>
      <c r="D72" s="26" t="s">
        <v>154</v>
      </c>
      <c r="E72" s="36">
        <v>225</v>
      </c>
      <c r="F72" s="39"/>
      <c r="G72" s="27">
        <v>225</v>
      </c>
      <c r="H72" s="27"/>
      <c r="I72" s="27">
        <v>225</v>
      </c>
      <c r="J72" s="28">
        <v>97</v>
      </c>
      <c r="K72" s="29">
        <v>21438</v>
      </c>
      <c r="L72" s="29">
        <v>23061</v>
      </c>
      <c r="M72" s="29">
        <v>3972</v>
      </c>
      <c r="N72" s="29">
        <v>393</v>
      </c>
      <c r="O72" s="30">
        <f t="shared" si="5"/>
        <v>48864</v>
      </c>
      <c r="P72" s="31">
        <v>48864</v>
      </c>
      <c r="Q72" s="32"/>
      <c r="R72" s="33">
        <v>48864</v>
      </c>
      <c r="S72" s="34"/>
    </row>
    <row r="73" spans="3:19" x14ac:dyDescent="0.25">
      <c r="C73" s="38" t="s">
        <v>155</v>
      </c>
      <c r="D73" s="26" t="s">
        <v>156</v>
      </c>
      <c r="E73" s="36">
        <v>765</v>
      </c>
      <c r="F73" s="39"/>
      <c r="G73" s="27">
        <v>765</v>
      </c>
      <c r="H73" s="27">
        <v>0</v>
      </c>
      <c r="I73" s="27">
        <v>765</v>
      </c>
      <c r="J73" s="28">
        <v>390</v>
      </c>
      <c r="K73" s="29">
        <v>83857</v>
      </c>
      <c r="L73" s="29">
        <v>78408</v>
      </c>
      <c r="M73" s="29">
        <v>15969</v>
      </c>
      <c r="N73" s="29">
        <v>1463</v>
      </c>
      <c r="O73" s="30">
        <f t="shared" si="5"/>
        <v>179697</v>
      </c>
      <c r="P73" s="31">
        <v>179696</v>
      </c>
      <c r="Q73" s="32">
        <v>1</v>
      </c>
      <c r="R73" s="33">
        <f t="shared" ref="R73" si="6">P73+Q73</f>
        <v>179697</v>
      </c>
      <c r="S73" s="34"/>
    </row>
    <row r="74" spans="3:19" x14ac:dyDescent="0.25">
      <c r="C74" s="38" t="s">
        <v>157</v>
      </c>
      <c r="D74" s="26" t="s">
        <v>158</v>
      </c>
      <c r="E74" s="36">
        <v>79</v>
      </c>
      <c r="F74" s="39"/>
      <c r="G74" s="27">
        <v>79</v>
      </c>
      <c r="H74" s="27"/>
      <c r="I74" s="27">
        <v>79</v>
      </c>
      <c r="J74" s="28">
        <v>36</v>
      </c>
      <c r="K74" s="29">
        <v>4717</v>
      </c>
      <c r="L74" s="29">
        <v>8097</v>
      </c>
      <c r="M74" s="29">
        <v>1474</v>
      </c>
      <c r="N74" s="29">
        <v>95</v>
      </c>
      <c r="O74" s="30">
        <f t="shared" si="5"/>
        <v>14383</v>
      </c>
      <c r="P74" s="31">
        <v>14383</v>
      </c>
      <c r="Q74" s="32"/>
      <c r="R74" s="33">
        <v>14383</v>
      </c>
      <c r="S74" s="34"/>
    </row>
    <row r="75" spans="3:19" x14ac:dyDescent="0.25">
      <c r="C75" s="38" t="s">
        <v>159</v>
      </c>
      <c r="D75" s="26" t="s">
        <v>160</v>
      </c>
      <c r="E75" s="36">
        <v>150</v>
      </c>
      <c r="F75" s="39"/>
      <c r="G75" s="27">
        <v>150</v>
      </c>
      <c r="H75" s="27"/>
      <c r="I75" s="27">
        <v>150</v>
      </c>
      <c r="J75" s="28">
        <v>64</v>
      </c>
      <c r="K75" s="29">
        <v>16243</v>
      </c>
      <c r="L75" s="29">
        <v>15374</v>
      </c>
      <c r="M75" s="29">
        <v>2621</v>
      </c>
      <c r="N75" s="29">
        <v>325</v>
      </c>
      <c r="O75" s="30">
        <f t="shared" si="5"/>
        <v>34563</v>
      </c>
      <c r="P75" s="31">
        <v>34563</v>
      </c>
      <c r="Q75" s="32"/>
      <c r="R75" s="33">
        <v>34563</v>
      </c>
      <c r="S75" s="34"/>
    </row>
    <row r="76" spans="3:19" x14ac:dyDescent="0.25">
      <c r="C76" s="38" t="s">
        <v>161</v>
      </c>
      <c r="D76" s="26" t="s">
        <v>162</v>
      </c>
      <c r="E76" s="36">
        <v>436</v>
      </c>
      <c r="F76" s="39"/>
      <c r="G76" s="27">
        <v>436</v>
      </c>
      <c r="H76" s="27">
        <v>4</v>
      </c>
      <c r="I76" s="27">
        <v>440</v>
      </c>
      <c r="J76" s="28">
        <v>436</v>
      </c>
      <c r="K76" s="29">
        <v>45050</v>
      </c>
      <c r="L76" s="29">
        <v>45097</v>
      </c>
      <c r="M76" s="29">
        <v>17853</v>
      </c>
      <c r="N76" s="29">
        <v>854</v>
      </c>
      <c r="O76" s="30">
        <f t="shared" si="5"/>
        <v>108854</v>
      </c>
      <c r="P76" s="31">
        <v>108850</v>
      </c>
      <c r="Q76" s="32">
        <v>4</v>
      </c>
      <c r="R76" s="33">
        <f t="shared" ref="R76:R79" si="7">P76+Q76</f>
        <v>108854</v>
      </c>
      <c r="S76" s="34"/>
    </row>
    <row r="77" spans="3:19" x14ac:dyDescent="0.25">
      <c r="C77" s="38" t="s">
        <v>163</v>
      </c>
      <c r="D77" s="26" t="s">
        <v>164</v>
      </c>
      <c r="E77" s="36">
        <v>163</v>
      </c>
      <c r="F77" s="39"/>
      <c r="G77" s="27">
        <v>163</v>
      </c>
      <c r="H77" s="27"/>
      <c r="I77" s="27">
        <v>163</v>
      </c>
      <c r="J77" s="41">
        <v>86</v>
      </c>
      <c r="K77" s="29">
        <v>20437</v>
      </c>
      <c r="L77" s="29">
        <v>16707</v>
      </c>
      <c r="M77" s="29">
        <v>3521</v>
      </c>
      <c r="N77" s="29">
        <v>285</v>
      </c>
      <c r="O77" s="30">
        <f t="shared" si="5"/>
        <v>40950</v>
      </c>
      <c r="P77" s="31">
        <v>40950</v>
      </c>
      <c r="Q77" s="32"/>
      <c r="R77" s="33">
        <v>40950</v>
      </c>
      <c r="S77" s="34"/>
    </row>
    <row r="78" spans="3:19" x14ac:dyDescent="0.25">
      <c r="C78" s="38" t="s">
        <v>165</v>
      </c>
      <c r="D78" s="26" t="s">
        <v>166</v>
      </c>
      <c r="E78" s="36">
        <v>516</v>
      </c>
      <c r="F78" s="39"/>
      <c r="G78" s="27">
        <v>516</v>
      </c>
      <c r="H78" s="27"/>
      <c r="I78" s="27">
        <v>516</v>
      </c>
      <c r="J78" s="28">
        <v>408</v>
      </c>
      <c r="K78" s="29">
        <v>31965</v>
      </c>
      <c r="L78" s="29">
        <v>52887</v>
      </c>
      <c r="M78" s="29">
        <v>16706</v>
      </c>
      <c r="N78" s="29">
        <v>677</v>
      </c>
      <c r="O78" s="30">
        <f t="shared" si="5"/>
        <v>102235</v>
      </c>
      <c r="P78" s="31">
        <v>102231</v>
      </c>
      <c r="Q78" s="32">
        <v>4</v>
      </c>
      <c r="R78" s="33">
        <f t="shared" si="7"/>
        <v>102235</v>
      </c>
      <c r="S78" s="34"/>
    </row>
    <row r="79" spans="3:19" x14ac:dyDescent="0.25">
      <c r="C79" s="38" t="s">
        <v>167</v>
      </c>
      <c r="D79" s="26" t="s">
        <v>168</v>
      </c>
      <c r="E79" s="36">
        <v>233</v>
      </c>
      <c r="F79" s="39">
        <v>6</v>
      </c>
      <c r="G79" s="27">
        <v>239</v>
      </c>
      <c r="H79" s="27"/>
      <c r="I79" s="27">
        <v>239</v>
      </c>
      <c r="J79" s="28">
        <v>166</v>
      </c>
      <c r="K79" s="29">
        <v>17292</v>
      </c>
      <c r="L79" s="29">
        <v>24496</v>
      </c>
      <c r="M79" s="29">
        <v>6797</v>
      </c>
      <c r="N79" s="29">
        <v>298</v>
      </c>
      <c r="O79" s="30">
        <f t="shared" si="5"/>
        <v>48883</v>
      </c>
      <c r="P79" s="31">
        <v>48882</v>
      </c>
      <c r="Q79" s="32">
        <v>1</v>
      </c>
      <c r="R79" s="33">
        <f t="shared" si="7"/>
        <v>48883</v>
      </c>
      <c r="S79" s="34"/>
    </row>
    <row r="80" spans="3:19" x14ac:dyDescent="0.25">
      <c r="C80" s="38" t="s">
        <v>169</v>
      </c>
      <c r="D80" s="26" t="s">
        <v>170</v>
      </c>
      <c r="E80" s="36">
        <v>207</v>
      </c>
      <c r="F80" s="39"/>
      <c r="G80" s="27">
        <v>207</v>
      </c>
      <c r="H80" s="27"/>
      <c r="I80" s="27">
        <v>207</v>
      </c>
      <c r="J80" s="28">
        <v>134</v>
      </c>
      <c r="K80" s="29">
        <v>15236</v>
      </c>
      <c r="L80" s="29">
        <v>21216</v>
      </c>
      <c r="M80" s="29">
        <v>5487</v>
      </c>
      <c r="N80" s="29">
        <v>366</v>
      </c>
      <c r="O80" s="30">
        <f t="shared" si="5"/>
        <v>42305</v>
      </c>
      <c r="P80" s="31">
        <v>42305</v>
      </c>
      <c r="Q80" s="32"/>
      <c r="R80" s="33">
        <v>42305</v>
      </c>
      <c r="S80" s="34"/>
    </row>
    <row r="81" spans="3:19" x14ac:dyDescent="0.25">
      <c r="C81" s="38" t="s">
        <v>171</v>
      </c>
      <c r="D81" s="26" t="s">
        <v>172</v>
      </c>
      <c r="E81" s="36">
        <v>5286</v>
      </c>
      <c r="F81" s="39"/>
      <c r="G81" s="27">
        <v>5286</v>
      </c>
      <c r="H81" s="27"/>
      <c r="I81" s="27">
        <v>5286</v>
      </c>
      <c r="J81" s="28">
        <v>2022</v>
      </c>
      <c r="K81" s="29">
        <v>215724</v>
      </c>
      <c r="L81" s="29">
        <v>541784</v>
      </c>
      <c r="M81" s="29">
        <v>82795</v>
      </c>
      <c r="N81" s="29">
        <v>6584</v>
      </c>
      <c r="O81" s="30">
        <f t="shared" si="5"/>
        <v>846887</v>
      </c>
      <c r="P81" s="31">
        <v>846884</v>
      </c>
      <c r="Q81" s="32">
        <v>3</v>
      </c>
      <c r="R81" s="33">
        <f t="shared" ref="R81:R104" si="8">P81+Q81</f>
        <v>846887</v>
      </c>
      <c r="S81" s="34"/>
    </row>
    <row r="82" spans="3:19" x14ac:dyDescent="0.25">
      <c r="C82" s="38" t="s">
        <v>173</v>
      </c>
      <c r="D82" s="26" t="s">
        <v>174</v>
      </c>
      <c r="E82" s="36">
        <v>1573</v>
      </c>
      <c r="F82" s="39"/>
      <c r="G82" s="27">
        <v>1573</v>
      </c>
      <c r="H82" s="27">
        <v>10</v>
      </c>
      <c r="I82" s="27">
        <v>1583</v>
      </c>
      <c r="J82" s="28">
        <v>740</v>
      </c>
      <c r="K82" s="29">
        <v>79098</v>
      </c>
      <c r="L82" s="29">
        <v>162248</v>
      </c>
      <c r="M82" s="29">
        <v>30301</v>
      </c>
      <c r="N82" s="29">
        <v>1531</v>
      </c>
      <c r="O82" s="30">
        <f t="shared" si="5"/>
        <v>273178</v>
      </c>
      <c r="P82" s="31">
        <v>273175</v>
      </c>
      <c r="Q82" s="32">
        <v>3</v>
      </c>
      <c r="R82" s="33">
        <f t="shared" si="8"/>
        <v>273178</v>
      </c>
      <c r="S82" s="34"/>
    </row>
    <row r="83" spans="3:19" x14ac:dyDescent="0.25">
      <c r="C83" s="38" t="s">
        <v>175</v>
      </c>
      <c r="D83" s="26" t="s">
        <v>176</v>
      </c>
      <c r="E83" s="27">
        <v>4178</v>
      </c>
      <c r="F83" s="39">
        <v>41.5</v>
      </c>
      <c r="G83" s="27">
        <v>4219.5</v>
      </c>
      <c r="H83" s="27">
        <v>106</v>
      </c>
      <c r="I83" s="27">
        <v>4325.5</v>
      </c>
      <c r="J83" s="28">
        <v>2609</v>
      </c>
      <c r="K83" s="29">
        <v>319126</v>
      </c>
      <c r="L83" s="29">
        <v>443338</v>
      </c>
      <c r="M83" s="29">
        <v>106831</v>
      </c>
      <c r="N83" s="29">
        <v>6882</v>
      </c>
      <c r="O83" s="30">
        <f t="shared" si="5"/>
        <v>876177</v>
      </c>
      <c r="P83" s="31">
        <v>876159</v>
      </c>
      <c r="Q83" s="32">
        <v>18</v>
      </c>
      <c r="R83" s="33">
        <f t="shared" si="8"/>
        <v>876177</v>
      </c>
      <c r="S83" s="34"/>
    </row>
    <row r="84" spans="3:19" x14ac:dyDescent="0.25">
      <c r="C84" s="38" t="s">
        <v>177</v>
      </c>
      <c r="D84" s="26" t="s">
        <v>178</v>
      </c>
      <c r="E84" s="27">
        <v>4740</v>
      </c>
      <c r="F84" s="39"/>
      <c r="G84" s="27">
        <v>4740</v>
      </c>
      <c r="H84" s="27">
        <v>429</v>
      </c>
      <c r="I84" s="27">
        <v>5169</v>
      </c>
      <c r="J84" s="28">
        <v>1779</v>
      </c>
      <c r="K84" s="29">
        <v>280725</v>
      </c>
      <c r="L84" s="29">
        <v>529792</v>
      </c>
      <c r="M84" s="29">
        <v>72845</v>
      </c>
      <c r="N84" s="29">
        <v>7207</v>
      </c>
      <c r="O84" s="30">
        <f t="shared" si="5"/>
        <v>890569</v>
      </c>
      <c r="P84" s="31">
        <v>890569</v>
      </c>
      <c r="Q84" s="32"/>
      <c r="R84" s="33">
        <v>890569</v>
      </c>
      <c r="S84" s="34"/>
    </row>
    <row r="85" spans="3:19" x14ac:dyDescent="0.25">
      <c r="C85" s="38" t="s">
        <v>179</v>
      </c>
      <c r="D85" s="26" t="s">
        <v>180</v>
      </c>
      <c r="E85" s="27">
        <v>510</v>
      </c>
      <c r="F85" s="39"/>
      <c r="G85" s="27">
        <v>510</v>
      </c>
      <c r="H85" s="27"/>
      <c r="I85" s="27">
        <v>510</v>
      </c>
      <c r="J85" s="28">
        <v>429</v>
      </c>
      <c r="K85" s="29">
        <v>48703</v>
      </c>
      <c r="L85" s="29">
        <v>52272</v>
      </c>
      <c r="M85" s="29">
        <v>17566</v>
      </c>
      <c r="N85" s="29">
        <v>1599</v>
      </c>
      <c r="O85" s="30">
        <f t="shared" si="5"/>
        <v>120140</v>
      </c>
      <c r="P85" s="31">
        <v>120136</v>
      </c>
      <c r="Q85" s="32">
        <v>4</v>
      </c>
      <c r="R85" s="33">
        <f t="shared" si="8"/>
        <v>120140</v>
      </c>
      <c r="S85" s="34"/>
    </row>
    <row r="86" spans="3:19" x14ac:dyDescent="0.25">
      <c r="C86" s="38" t="s">
        <v>181</v>
      </c>
      <c r="D86" s="26" t="s">
        <v>182</v>
      </c>
      <c r="E86" s="27">
        <v>74</v>
      </c>
      <c r="F86" s="39"/>
      <c r="G86" s="27">
        <v>74</v>
      </c>
      <c r="H86" s="27"/>
      <c r="I86" s="27">
        <v>74</v>
      </c>
      <c r="J86" s="28">
        <v>51</v>
      </c>
      <c r="K86" s="29">
        <v>14675</v>
      </c>
      <c r="L86" s="29">
        <v>7585</v>
      </c>
      <c r="M86" s="29">
        <v>2088</v>
      </c>
      <c r="N86" s="29">
        <v>203</v>
      </c>
      <c r="O86" s="30">
        <f t="shared" si="5"/>
        <v>24551</v>
      </c>
      <c r="P86" s="31">
        <v>24550</v>
      </c>
      <c r="Q86" s="32">
        <v>1</v>
      </c>
      <c r="R86" s="33">
        <f t="shared" si="8"/>
        <v>24551</v>
      </c>
      <c r="S86" s="34"/>
    </row>
    <row r="87" spans="3:19" x14ac:dyDescent="0.25">
      <c r="C87" s="38" t="s">
        <v>183</v>
      </c>
      <c r="D87" s="26" t="s">
        <v>184</v>
      </c>
      <c r="E87" s="27">
        <v>876</v>
      </c>
      <c r="F87" s="39">
        <v>59.5</v>
      </c>
      <c r="G87" s="27">
        <v>935.5</v>
      </c>
      <c r="H87" s="27"/>
      <c r="I87" s="27">
        <v>935.5</v>
      </c>
      <c r="J87" s="28">
        <v>434</v>
      </c>
      <c r="K87" s="29">
        <v>53995</v>
      </c>
      <c r="L87" s="29">
        <v>95883</v>
      </c>
      <c r="M87" s="29">
        <v>17771</v>
      </c>
      <c r="N87" s="29">
        <v>1152</v>
      </c>
      <c r="O87" s="30">
        <f t="shared" si="5"/>
        <v>168801</v>
      </c>
      <c r="P87" s="31">
        <v>168800</v>
      </c>
      <c r="Q87" s="32">
        <v>1</v>
      </c>
      <c r="R87" s="33">
        <f t="shared" si="8"/>
        <v>168801</v>
      </c>
      <c r="S87" s="34"/>
    </row>
    <row r="88" spans="3:19" x14ac:dyDescent="0.25">
      <c r="C88" s="38" t="s">
        <v>185</v>
      </c>
      <c r="D88" s="26" t="s">
        <v>186</v>
      </c>
      <c r="E88" s="27">
        <v>337</v>
      </c>
      <c r="F88" s="39"/>
      <c r="G88" s="27">
        <v>337</v>
      </c>
      <c r="H88" s="27">
        <v>0</v>
      </c>
      <c r="I88" s="27">
        <v>337</v>
      </c>
      <c r="J88" s="28">
        <v>209</v>
      </c>
      <c r="K88" s="29">
        <v>41430</v>
      </c>
      <c r="L88" s="29">
        <v>34541</v>
      </c>
      <c r="M88" s="29">
        <v>8558</v>
      </c>
      <c r="N88" s="29">
        <v>406</v>
      </c>
      <c r="O88" s="30">
        <f t="shared" si="5"/>
        <v>84935</v>
      </c>
      <c r="P88" s="31">
        <v>84933</v>
      </c>
      <c r="Q88" s="32">
        <v>2</v>
      </c>
      <c r="R88" s="33">
        <f t="shared" si="8"/>
        <v>84935</v>
      </c>
      <c r="S88" s="34"/>
    </row>
    <row r="89" spans="3:19" x14ac:dyDescent="0.25">
      <c r="C89" s="38" t="s">
        <v>187</v>
      </c>
      <c r="D89" s="26" t="s">
        <v>188</v>
      </c>
      <c r="E89" s="27">
        <v>1555</v>
      </c>
      <c r="F89" s="39"/>
      <c r="G89" s="27">
        <v>1555</v>
      </c>
      <c r="H89" s="27">
        <v>76</v>
      </c>
      <c r="I89" s="27">
        <v>1631</v>
      </c>
      <c r="J89" s="28">
        <v>1294</v>
      </c>
      <c r="K89" s="29">
        <v>97444</v>
      </c>
      <c r="L89" s="29">
        <v>167168</v>
      </c>
      <c r="M89" s="29">
        <v>52986</v>
      </c>
      <c r="N89" s="29">
        <v>2168</v>
      </c>
      <c r="O89" s="30">
        <f t="shared" si="5"/>
        <v>319766</v>
      </c>
      <c r="P89" s="31">
        <v>319754</v>
      </c>
      <c r="Q89" s="32">
        <v>12</v>
      </c>
      <c r="R89" s="33">
        <f t="shared" si="8"/>
        <v>319766</v>
      </c>
      <c r="S89" s="34"/>
    </row>
    <row r="90" spans="3:19" x14ac:dyDescent="0.25">
      <c r="C90" s="38" t="s">
        <v>189</v>
      </c>
      <c r="D90" s="26" t="s">
        <v>190</v>
      </c>
      <c r="E90" s="27">
        <v>977</v>
      </c>
      <c r="F90" s="39"/>
      <c r="G90" s="27">
        <v>977</v>
      </c>
      <c r="H90" s="27">
        <v>0</v>
      </c>
      <c r="I90" s="27">
        <v>977</v>
      </c>
      <c r="J90" s="28">
        <v>475</v>
      </c>
      <c r="K90" s="29">
        <v>62373</v>
      </c>
      <c r="L90" s="29">
        <v>100137</v>
      </c>
      <c r="M90" s="29">
        <v>19450</v>
      </c>
      <c r="N90" s="29">
        <v>1273</v>
      </c>
      <c r="O90" s="30">
        <f t="shared" si="5"/>
        <v>183233</v>
      </c>
      <c r="P90" s="31">
        <v>183231</v>
      </c>
      <c r="Q90" s="32">
        <v>2</v>
      </c>
      <c r="R90" s="33">
        <f t="shared" si="8"/>
        <v>183233</v>
      </c>
      <c r="S90" s="34"/>
    </row>
    <row r="91" spans="3:19" x14ac:dyDescent="0.25">
      <c r="C91" s="38" t="s">
        <v>191</v>
      </c>
      <c r="D91" s="26" t="s">
        <v>192</v>
      </c>
      <c r="E91" s="27">
        <v>1712</v>
      </c>
      <c r="F91" s="39"/>
      <c r="G91" s="27">
        <v>1712</v>
      </c>
      <c r="H91" s="27"/>
      <c r="I91" s="27">
        <v>1712</v>
      </c>
      <c r="J91" s="28">
        <v>785</v>
      </c>
      <c r="K91" s="29">
        <v>84821</v>
      </c>
      <c r="L91" s="29">
        <v>175470</v>
      </c>
      <c r="M91" s="29">
        <v>32144</v>
      </c>
      <c r="N91" s="29">
        <v>2669</v>
      </c>
      <c r="O91" s="30">
        <f t="shared" si="5"/>
        <v>295104</v>
      </c>
      <c r="P91" s="31">
        <v>295100</v>
      </c>
      <c r="Q91" s="32">
        <v>4</v>
      </c>
      <c r="R91" s="33">
        <f t="shared" si="8"/>
        <v>295104</v>
      </c>
      <c r="S91" s="34"/>
    </row>
    <row r="92" spans="3:19" x14ac:dyDescent="0.25">
      <c r="C92" s="38" t="s">
        <v>193</v>
      </c>
      <c r="D92" s="26" t="s">
        <v>194</v>
      </c>
      <c r="E92" s="27">
        <v>1467</v>
      </c>
      <c r="F92" s="39"/>
      <c r="G92" s="27">
        <v>1467</v>
      </c>
      <c r="H92" s="27"/>
      <c r="I92" s="27">
        <v>1467</v>
      </c>
      <c r="J92" s="28">
        <v>1010</v>
      </c>
      <c r="K92" s="29">
        <v>91740</v>
      </c>
      <c r="L92" s="29">
        <v>150359</v>
      </c>
      <c r="M92" s="29">
        <v>41357</v>
      </c>
      <c r="N92" s="29">
        <v>1382</v>
      </c>
      <c r="O92" s="30">
        <f t="shared" si="5"/>
        <v>284838</v>
      </c>
      <c r="P92" s="31">
        <v>284829</v>
      </c>
      <c r="Q92" s="32">
        <v>9</v>
      </c>
      <c r="R92" s="33">
        <f t="shared" si="8"/>
        <v>284838</v>
      </c>
      <c r="S92" s="34"/>
    </row>
    <row r="93" spans="3:19" x14ac:dyDescent="0.25">
      <c r="C93" s="38" t="s">
        <v>195</v>
      </c>
      <c r="D93" s="26" t="s">
        <v>196</v>
      </c>
      <c r="E93" s="27">
        <v>177</v>
      </c>
      <c r="F93" s="39"/>
      <c r="G93" s="27">
        <v>177</v>
      </c>
      <c r="H93" s="27"/>
      <c r="I93" s="27">
        <v>177</v>
      </c>
      <c r="J93" s="28">
        <v>80</v>
      </c>
      <c r="K93" s="29">
        <v>12056</v>
      </c>
      <c r="L93" s="29">
        <v>18141</v>
      </c>
      <c r="M93" s="29">
        <v>3276</v>
      </c>
      <c r="N93" s="29">
        <v>149</v>
      </c>
      <c r="O93" s="30">
        <f t="shared" si="5"/>
        <v>33622</v>
      </c>
      <c r="P93" s="31">
        <v>33622</v>
      </c>
      <c r="Q93" s="32"/>
      <c r="R93" s="33">
        <f t="shared" si="8"/>
        <v>33622</v>
      </c>
      <c r="S93" s="34"/>
    </row>
    <row r="94" spans="3:19" x14ac:dyDescent="0.25">
      <c r="C94" s="38" t="s">
        <v>197</v>
      </c>
      <c r="D94" s="26" t="s">
        <v>198</v>
      </c>
      <c r="E94" s="27">
        <v>1084</v>
      </c>
      <c r="F94" s="39"/>
      <c r="G94" s="27">
        <v>1084</v>
      </c>
      <c r="H94" s="27">
        <v>30</v>
      </c>
      <c r="I94" s="27">
        <v>1114</v>
      </c>
      <c r="J94" s="28">
        <v>542</v>
      </c>
      <c r="K94" s="29">
        <v>100559</v>
      </c>
      <c r="L94" s="29">
        <v>114178</v>
      </c>
      <c r="M94" s="29">
        <v>22193</v>
      </c>
      <c r="N94" s="29">
        <v>2290</v>
      </c>
      <c r="O94" s="30">
        <f t="shared" si="5"/>
        <v>239220</v>
      </c>
      <c r="P94" s="31">
        <v>239218</v>
      </c>
      <c r="Q94" s="32">
        <v>2</v>
      </c>
      <c r="R94" s="33">
        <f t="shared" si="8"/>
        <v>239220</v>
      </c>
      <c r="S94" s="34"/>
    </row>
    <row r="95" spans="3:19" x14ac:dyDescent="0.25">
      <c r="C95" s="38" t="s">
        <v>199</v>
      </c>
      <c r="D95" s="26" t="s">
        <v>200</v>
      </c>
      <c r="E95" s="27">
        <v>102</v>
      </c>
      <c r="F95" s="39"/>
      <c r="G95" s="27">
        <v>102</v>
      </c>
      <c r="H95" s="27"/>
      <c r="I95" s="27">
        <v>102</v>
      </c>
      <c r="J95" s="28">
        <v>35</v>
      </c>
      <c r="K95" s="29">
        <v>10478</v>
      </c>
      <c r="L95" s="29">
        <v>10454</v>
      </c>
      <c r="M95" s="29">
        <v>1433</v>
      </c>
      <c r="N95" s="29">
        <v>203</v>
      </c>
      <c r="O95" s="30">
        <f t="shared" si="5"/>
        <v>22568</v>
      </c>
      <c r="P95" s="31">
        <v>22569</v>
      </c>
      <c r="Q95" s="35">
        <v>1</v>
      </c>
      <c r="R95" s="33">
        <v>22569</v>
      </c>
      <c r="S95" s="34"/>
    </row>
    <row r="96" spans="3:19" x14ac:dyDescent="0.25">
      <c r="C96" s="38" t="s">
        <v>201</v>
      </c>
      <c r="D96" s="26" t="s">
        <v>202</v>
      </c>
      <c r="E96" s="27">
        <v>499</v>
      </c>
      <c r="F96" s="39"/>
      <c r="G96" s="27">
        <v>499</v>
      </c>
      <c r="H96" s="27"/>
      <c r="I96" s="27">
        <v>499</v>
      </c>
      <c r="J96" s="28">
        <v>250</v>
      </c>
      <c r="K96" s="29">
        <v>55528</v>
      </c>
      <c r="L96" s="29">
        <v>51145</v>
      </c>
      <c r="M96" s="29">
        <v>10237</v>
      </c>
      <c r="N96" s="29">
        <v>1097</v>
      </c>
      <c r="O96" s="30">
        <f t="shared" si="5"/>
        <v>118007</v>
      </c>
      <c r="P96" s="31">
        <v>118006</v>
      </c>
      <c r="Q96" s="32">
        <v>1</v>
      </c>
      <c r="R96" s="33">
        <f t="shared" si="8"/>
        <v>118007</v>
      </c>
      <c r="S96" s="34"/>
    </row>
    <row r="97" spans="3:19" x14ac:dyDescent="0.25">
      <c r="C97" s="38" t="s">
        <v>203</v>
      </c>
      <c r="D97" s="26" t="s">
        <v>204</v>
      </c>
      <c r="E97" s="27">
        <v>1777</v>
      </c>
      <c r="F97" s="39"/>
      <c r="G97" s="27">
        <v>1777</v>
      </c>
      <c r="H97" s="27">
        <v>161</v>
      </c>
      <c r="I97" s="27">
        <v>1938</v>
      </c>
      <c r="J97" s="28">
        <v>749</v>
      </c>
      <c r="K97" s="29">
        <v>79606</v>
      </c>
      <c r="L97" s="29">
        <v>198634</v>
      </c>
      <c r="M97" s="29">
        <v>30669</v>
      </c>
      <c r="N97" s="29">
        <v>2344</v>
      </c>
      <c r="O97" s="30">
        <f t="shared" si="5"/>
        <v>311253</v>
      </c>
      <c r="P97" s="31">
        <v>311252</v>
      </c>
      <c r="Q97" s="32">
        <v>1</v>
      </c>
      <c r="R97" s="33">
        <f t="shared" si="8"/>
        <v>311253</v>
      </c>
      <c r="S97" s="34"/>
    </row>
    <row r="98" spans="3:19" x14ac:dyDescent="0.25">
      <c r="C98" s="38" t="s">
        <v>205</v>
      </c>
      <c r="D98" s="26" t="s">
        <v>206</v>
      </c>
      <c r="E98" s="27">
        <v>9057</v>
      </c>
      <c r="F98" s="39">
        <v>54.5</v>
      </c>
      <c r="G98" s="27">
        <v>9111.5</v>
      </c>
      <c r="H98" s="27">
        <v>603</v>
      </c>
      <c r="I98" s="27">
        <v>9714.5</v>
      </c>
      <c r="J98" s="28">
        <v>5220</v>
      </c>
      <c r="K98" s="29">
        <v>402800</v>
      </c>
      <c r="L98" s="29">
        <v>995679</v>
      </c>
      <c r="M98" s="29">
        <v>213744</v>
      </c>
      <c r="N98" s="29">
        <v>12870</v>
      </c>
      <c r="O98" s="30">
        <f t="shared" si="5"/>
        <v>1625093</v>
      </c>
      <c r="P98" s="31">
        <v>1625061</v>
      </c>
      <c r="Q98" s="32">
        <v>32</v>
      </c>
      <c r="R98" s="33">
        <f t="shared" si="8"/>
        <v>1625093</v>
      </c>
      <c r="S98" s="34"/>
    </row>
    <row r="99" spans="3:19" x14ac:dyDescent="0.25">
      <c r="C99" s="38" t="s">
        <v>207</v>
      </c>
      <c r="D99" s="26" t="s">
        <v>208</v>
      </c>
      <c r="E99" s="27">
        <v>1288</v>
      </c>
      <c r="F99" s="39">
        <v>12</v>
      </c>
      <c r="G99" s="27">
        <v>1300</v>
      </c>
      <c r="H99" s="27">
        <v>80</v>
      </c>
      <c r="I99" s="27">
        <v>1380</v>
      </c>
      <c r="J99" s="28">
        <v>840</v>
      </c>
      <c r="K99" s="29">
        <v>70340</v>
      </c>
      <c r="L99" s="29">
        <v>141442</v>
      </c>
      <c r="M99" s="29">
        <v>34396</v>
      </c>
      <c r="N99" s="29">
        <v>1409</v>
      </c>
      <c r="O99" s="30">
        <f t="shared" si="5"/>
        <v>247587</v>
      </c>
      <c r="P99" s="31">
        <v>247580</v>
      </c>
      <c r="Q99" s="32">
        <v>7</v>
      </c>
      <c r="R99" s="33">
        <f t="shared" si="8"/>
        <v>247587</v>
      </c>
      <c r="S99" s="34"/>
    </row>
    <row r="100" spans="3:19" x14ac:dyDescent="0.25">
      <c r="C100" s="38" t="s">
        <v>209</v>
      </c>
      <c r="D100" s="26" t="s">
        <v>210</v>
      </c>
      <c r="E100" s="27">
        <v>1628</v>
      </c>
      <c r="F100" s="39"/>
      <c r="G100" s="27">
        <v>1628</v>
      </c>
      <c r="H100" s="27">
        <v>30</v>
      </c>
      <c r="I100" s="27">
        <v>1658</v>
      </c>
      <c r="J100" s="28">
        <v>724</v>
      </c>
      <c r="K100" s="29">
        <v>84565</v>
      </c>
      <c r="L100" s="29">
        <v>169935</v>
      </c>
      <c r="M100" s="29">
        <v>29646</v>
      </c>
      <c r="N100" s="29">
        <v>2357</v>
      </c>
      <c r="O100" s="30">
        <f t="shared" si="5"/>
        <v>286503</v>
      </c>
      <c r="P100" s="31">
        <v>286500</v>
      </c>
      <c r="Q100" s="32">
        <v>3</v>
      </c>
      <c r="R100" s="33">
        <f t="shared" si="8"/>
        <v>286503</v>
      </c>
      <c r="S100" s="34"/>
    </row>
    <row r="101" spans="3:19" x14ac:dyDescent="0.25">
      <c r="C101" s="38" t="s">
        <v>211</v>
      </c>
      <c r="D101" s="26" t="s">
        <v>212</v>
      </c>
      <c r="E101" s="27">
        <v>1816</v>
      </c>
      <c r="F101" s="39">
        <v>11.5</v>
      </c>
      <c r="G101" s="27">
        <v>1827.5</v>
      </c>
      <c r="H101" s="27"/>
      <c r="I101" s="27">
        <v>1827.5</v>
      </c>
      <c r="J101" s="28">
        <v>628</v>
      </c>
      <c r="K101" s="29">
        <v>72833</v>
      </c>
      <c r="L101" s="29">
        <v>187308</v>
      </c>
      <c r="M101" s="29">
        <v>25715</v>
      </c>
      <c r="N101" s="29">
        <v>1843</v>
      </c>
      <c r="O101" s="30">
        <f t="shared" si="5"/>
        <v>287699</v>
      </c>
      <c r="P101" s="31">
        <v>287699</v>
      </c>
      <c r="Q101" s="32"/>
      <c r="R101" s="33">
        <f t="shared" si="8"/>
        <v>287699</v>
      </c>
      <c r="S101" s="34"/>
    </row>
    <row r="102" spans="3:19" x14ac:dyDescent="0.25">
      <c r="C102" s="38" t="s">
        <v>213</v>
      </c>
      <c r="D102" s="26" t="s">
        <v>214</v>
      </c>
      <c r="E102" s="27">
        <v>325</v>
      </c>
      <c r="F102" s="39"/>
      <c r="G102" s="27">
        <v>325</v>
      </c>
      <c r="H102" s="27"/>
      <c r="I102" s="27">
        <v>325</v>
      </c>
      <c r="J102" s="28">
        <v>255</v>
      </c>
      <c r="K102" s="29">
        <v>35092</v>
      </c>
      <c r="L102" s="29">
        <v>33311</v>
      </c>
      <c r="M102" s="29">
        <v>10442</v>
      </c>
      <c r="N102" s="29">
        <v>718</v>
      </c>
      <c r="O102" s="30">
        <f t="shared" si="5"/>
        <v>79563</v>
      </c>
      <c r="P102" s="31">
        <v>79560</v>
      </c>
      <c r="Q102" s="32">
        <v>3</v>
      </c>
      <c r="R102" s="33">
        <f t="shared" si="8"/>
        <v>79563</v>
      </c>
      <c r="S102" s="34"/>
    </row>
    <row r="103" spans="3:19" x14ac:dyDescent="0.25">
      <c r="C103" s="38" t="s">
        <v>215</v>
      </c>
      <c r="D103" s="26" t="s">
        <v>216</v>
      </c>
      <c r="E103" s="27">
        <v>312</v>
      </c>
      <c r="F103" s="39"/>
      <c r="G103" s="27">
        <v>312</v>
      </c>
      <c r="H103" s="27"/>
      <c r="I103" s="27">
        <v>312</v>
      </c>
      <c r="J103" s="28">
        <v>165</v>
      </c>
      <c r="K103" s="29">
        <v>22012</v>
      </c>
      <c r="L103" s="29">
        <v>31978</v>
      </c>
      <c r="M103" s="29">
        <v>6756</v>
      </c>
      <c r="N103" s="29">
        <v>244</v>
      </c>
      <c r="O103" s="30">
        <f t="shared" si="5"/>
        <v>60990</v>
      </c>
      <c r="P103" s="31">
        <v>60989</v>
      </c>
      <c r="Q103" s="32">
        <v>1</v>
      </c>
      <c r="R103" s="33">
        <f t="shared" si="8"/>
        <v>60990</v>
      </c>
      <c r="S103" s="34"/>
    </row>
    <row r="104" spans="3:19" x14ac:dyDescent="0.25">
      <c r="C104" s="38" t="s">
        <v>217</v>
      </c>
      <c r="D104" s="26" t="s">
        <v>218</v>
      </c>
      <c r="E104" s="27">
        <v>283</v>
      </c>
      <c r="F104" s="39"/>
      <c r="G104" s="27">
        <v>283</v>
      </c>
      <c r="H104" s="27"/>
      <c r="I104" s="27">
        <v>283</v>
      </c>
      <c r="J104" s="28">
        <v>200</v>
      </c>
      <c r="K104" s="29">
        <v>10488</v>
      </c>
      <c r="L104" s="29">
        <v>29006</v>
      </c>
      <c r="M104" s="29">
        <v>8189</v>
      </c>
      <c r="N104" s="29">
        <v>325</v>
      </c>
      <c r="O104" s="30">
        <f t="shared" si="5"/>
        <v>48008</v>
      </c>
      <c r="P104" s="31">
        <v>48007</v>
      </c>
      <c r="Q104" s="32">
        <v>1</v>
      </c>
      <c r="R104" s="33">
        <f t="shared" si="8"/>
        <v>48008</v>
      </c>
      <c r="S104" s="34"/>
    </row>
    <row r="105" spans="3:19" x14ac:dyDescent="0.25">
      <c r="C105" s="38" t="s">
        <v>219</v>
      </c>
      <c r="D105" s="26" t="s">
        <v>220</v>
      </c>
      <c r="E105" s="27">
        <v>1045</v>
      </c>
      <c r="F105" s="39"/>
      <c r="G105" s="27">
        <v>1045</v>
      </c>
      <c r="H105" s="27"/>
      <c r="I105" s="27">
        <v>1045</v>
      </c>
      <c r="J105" s="28">
        <v>373</v>
      </c>
      <c r="K105" s="29">
        <v>54520</v>
      </c>
      <c r="L105" s="29">
        <v>107106</v>
      </c>
      <c r="M105" s="29">
        <v>15273</v>
      </c>
      <c r="N105" s="29">
        <v>1639</v>
      </c>
      <c r="O105" s="30">
        <f t="shared" si="5"/>
        <v>178538</v>
      </c>
      <c r="P105" s="31">
        <v>178539</v>
      </c>
      <c r="Q105" s="35">
        <v>1</v>
      </c>
      <c r="R105" s="33">
        <v>178539</v>
      </c>
      <c r="S105" s="34"/>
    </row>
    <row r="106" spans="3:19" x14ac:dyDescent="0.25">
      <c r="C106" s="38" t="s">
        <v>221</v>
      </c>
      <c r="D106" s="26" t="s">
        <v>222</v>
      </c>
      <c r="E106" s="27">
        <v>280</v>
      </c>
      <c r="F106" s="39"/>
      <c r="G106" s="27">
        <v>280</v>
      </c>
      <c r="H106" s="27"/>
      <c r="I106" s="27">
        <v>280</v>
      </c>
      <c r="J106" s="28">
        <v>133</v>
      </c>
      <c r="K106" s="29">
        <v>32496</v>
      </c>
      <c r="L106" s="29">
        <v>28698</v>
      </c>
      <c r="M106" s="29">
        <v>5446</v>
      </c>
      <c r="N106" s="29">
        <v>461</v>
      </c>
      <c r="O106" s="30">
        <f t="shared" si="5"/>
        <v>67101</v>
      </c>
      <c r="P106" s="31">
        <v>67101</v>
      </c>
      <c r="Q106" s="32"/>
      <c r="R106" s="33">
        <v>67101</v>
      </c>
      <c r="S106" s="34"/>
    </row>
    <row r="107" spans="3:19" x14ac:dyDescent="0.25">
      <c r="C107" s="38" t="s">
        <v>223</v>
      </c>
      <c r="D107" s="26" t="s">
        <v>224</v>
      </c>
      <c r="E107" s="27">
        <v>1533</v>
      </c>
      <c r="F107" s="39"/>
      <c r="G107" s="27">
        <v>1533</v>
      </c>
      <c r="H107" s="27"/>
      <c r="I107" s="27">
        <v>1533</v>
      </c>
      <c r="J107" s="28">
        <v>897</v>
      </c>
      <c r="K107" s="29">
        <v>75422</v>
      </c>
      <c r="L107" s="29">
        <v>157123</v>
      </c>
      <c r="M107" s="29">
        <v>36730</v>
      </c>
      <c r="N107" s="29">
        <v>2276</v>
      </c>
      <c r="O107" s="30">
        <f t="shared" si="5"/>
        <v>271551</v>
      </c>
      <c r="P107" s="31">
        <v>271545</v>
      </c>
      <c r="Q107" s="32">
        <v>6</v>
      </c>
      <c r="R107" s="33">
        <f t="shared" ref="R107" si="9">P107+Q107</f>
        <v>271551</v>
      </c>
      <c r="S107" s="34"/>
    </row>
    <row r="108" spans="3:19" x14ac:dyDescent="0.25">
      <c r="C108" s="38" t="s">
        <v>225</v>
      </c>
      <c r="D108" s="26" t="s">
        <v>226</v>
      </c>
      <c r="E108" s="27">
        <v>130</v>
      </c>
      <c r="F108" s="39"/>
      <c r="G108" s="27">
        <v>130</v>
      </c>
      <c r="H108" s="27"/>
      <c r="I108" s="27">
        <v>130</v>
      </c>
      <c r="J108" s="28">
        <v>59</v>
      </c>
      <c r="K108" s="29">
        <v>18869</v>
      </c>
      <c r="L108" s="29">
        <v>13324</v>
      </c>
      <c r="M108" s="29">
        <v>2416</v>
      </c>
      <c r="N108" s="29">
        <v>271</v>
      </c>
      <c r="O108" s="30">
        <f t="shared" si="5"/>
        <v>34880</v>
      </c>
      <c r="P108" s="31">
        <v>34880</v>
      </c>
      <c r="Q108" s="32"/>
      <c r="R108" s="33">
        <v>34880</v>
      </c>
      <c r="S108" s="34"/>
    </row>
    <row r="109" spans="3:19" x14ac:dyDescent="0.25">
      <c r="C109" s="38" t="s">
        <v>227</v>
      </c>
      <c r="D109" s="26" t="s">
        <v>228</v>
      </c>
      <c r="E109" s="27">
        <v>125</v>
      </c>
      <c r="F109" s="39"/>
      <c r="G109" s="27">
        <v>125</v>
      </c>
      <c r="H109" s="27"/>
      <c r="I109" s="27">
        <v>125</v>
      </c>
      <c r="J109" s="28">
        <v>63</v>
      </c>
      <c r="K109" s="29">
        <v>7853</v>
      </c>
      <c r="L109" s="29">
        <v>12812</v>
      </c>
      <c r="M109" s="29">
        <v>2580</v>
      </c>
      <c r="N109" s="29">
        <v>203</v>
      </c>
      <c r="O109" s="30">
        <f t="shared" si="5"/>
        <v>23448</v>
      </c>
      <c r="P109" s="31">
        <v>23448</v>
      </c>
      <c r="Q109" s="32"/>
      <c r="R109" s="33">
        <v>23448</v>
      </c>
      <c r="S109" s="34"/>
    </row>
    <row r="110" spans="3:19" x14ac:dyDescent="0.25">
      <c r="C110" s="42" t="s">
        <v>229</v>
      </c>
      <c r="D110" s="40" t="s">
        <v>230</v>
      </c>
      <c r="E110" s="27">
        <v>4045</v>
      </c>
      <c r="F110" s="39"/>
      <c r="G110" s="27">
        <v>4045</v>
      </c>
      <c r="H110" s="27">
        <v>48</v>
      </c>
      <c r="I110" s="27">
        <v>4093</v>
      </c>
      <c r="J110" s="41">
        <v>2698</v>
      </c>
      <c r="K110" s="29">
        <v>238895</v>
      </c>
      <c r="L110" s="29">
        <v>419508</v>
      </c>
      <c r="M110" s="29">
        <v>110475</v>
      </c>
      <c r="N110" s="29">
        <v>6300</v>
      </c>
      <c r="O110" s="30">
        <f t="shared" si="5"/>
        <v>775178</v>
      </c>
      <c r="P110" s="31">
        <v>775157</v>
      </c>
      <c r="Q110" s="32">
        <v>21</v>
      </c>
      <c r="R110" s="33">
        <f t="shared" ref="R110" si="10">P110+Q110</f>
        <v>775178</v>
      </c>
      <c r="S110" s="34"/>
    </row>
    <row r="111" spans="3:19" x14ac:dyDescent="0.25">
      <c r="C111" s="38" t="s">
        <v>231</v>
      </c>
      <c r="D111" s="26" t="s">
        <v>232</v>
      </c>
      <c r="E111" s="27">
        <v>407</v>
      </c>
      <c r="F111" s="39"/>
      <c r="G111" s="27">
        <v>407</v>
      </c>
      <c r="H111" s="43"/>
      <c r="I111" s="27">
        <v>407</v>
      </c>
      <c r="J111" s="37">
        <v>152</v>
      </c>
      <c r="K111" s="29">
        <v>12341</v>
      </c>
      <c r="L111" s="29">
        <v>41715</v>
      </c>
      <c r="M111" s="29">
        <v>6224</v>
      </c>
      <c r="N111" s="29">
        <v>203</v>
      </c>
      <c r="O111" s="30">
        <f t="shared" si="5"/>
        <v>60483</v>
      </c>
      <c r="P111" s="31">
        <v>60483</v>
      </c>
      <c r="Q111" s="32"/>
      <c r="R111" s="33">
        <v>60483</v>
      </c>
      <c r="S111" s="34"/>
    </row>
    <row r="112" spans="3:19" x14ac:dyDescent="0.25">
      <c r="C112" s="38" t="s">
        <v>233</v>
      </c>
      <c r="D112" s="26" t="s">
        <v>234</v>
      </c>
      <c r="E112" s="27">
        <v>2283</v>
      </c>
      <c r="F112" s="39"/>
      <c r="G112" s="27">
        <v>2283</v>
      </c>
      <c r="H112" s="43"/>
      <c r="I112" s="27">
        <v>2283</v>
      </c>
      <c r="J112" s="44">
        <v>1153</v>
      </c>
      <c r="K112" s="29">
        <v>108426</v>
      </c>
      <c r="L112" s="29">
        <v>233994</v>
      </c>
      <c r="M112" s="29">
        <v>47212</v>
      </c>
      <c r="N112" s="29">
        <v>3577</v>
      </c>
      <c r="O112" s="30">
        <f t="shared" si="5"/>
        <v>393209</v>
      </c>
      <c r="P112" s="31">
        <v>393203</v>
      </c>
      <c r="Q112" s="32">
        <v>6</v>
      </c>
      <c r="R112" s="33">
        <f t="shared" ref="R112" si="11">P112+Q112</f>
        <v>393209</v>
      </c>
      <c r="S112" s="34"/>
    </row>
    <row r="113" spans="3:19" x14ac:dyDescent="0.25">
      <c r="C113" s="38" t="s">
        <v>235</v>
      </c>
      <c r="D113" s="26" t="s">
        <v>236</v>
      </c>
      <c r="E113" s="27">
        <v>244</v>
      </c>
      <c r="F113" s="39"/>
      <c r="G113" s="27">
        <v>244</v>
      </c>
      <c r="H113" s="43"/>
      <c r="I113" s="27">
        <v>244</v>
      </c>
      <c r="J113" s="37">
        <v>67</v>
      </c>
      <c r="K113" s="29">
        <v>15420</v>
      </c>
      <c r="L113" s="29">
        <v>25009</v>
      </c>
      <c r="M113" s="29">
        <v>2743</v>
      </c>
      <c r="N113" s="29">
        <v>501</v>
      </c>
      <c r="O113" s="30">
        <f t="shared" si="5"/>
        <v>43673</v>
      </c>
      <c r="P113" s="31">
        <v>43673</v>
      </c>
      <c r="Q113" s="32"/>
      <c r="R113" s="33">
        <v>43673</v>
      </c>
      <c r="S113" s="34"/>
    </row>
    <row r="114" spans="3:19" x14ac:dyDescent="0.25">
      <c r="C114" s="38" t="s">
        <v>237</v>
      </c>
      <c r="D114" s="26" t="s">
        <v>238</v>
      </c>
      <c r="E114" s="27">
        <v>861</v>
      </c>
      <c r="F114" s="39"/>
      <c r="G114" s="27">
        <v>861</v>
      </c>
      <c r="H114" s="43"/>
      <c r="I114" s="27">
        <v>861</v>
      </c>
      <c r="J114" s="37">
        <v>171</v>
      </c>
      <c r="K114" s="29">
        <v>11835</v>
      </c>
      <c r="L114" s="29">
        <v>88247</v>
      </c>
      <c r="M114" s="29">
        <v>7002</v>
      </c>
      <c r="N114" s="29">
        <v>393</v>
      </c>
      <c r="O114" s="30">
        <f t="shared" si="5"/>
        <v>107477</v>
      </c>
      <c r="P114" s="31">
        <v>107480</v>
      </c>
      <c r="Q114" s="35">
        <v>3</v>
      </c>
      <c r="R114" s="33">
        <v>107480</v>
      </c>
      <c r="S114" s="34"/>
    </row>
    <row r="115" spans="3:19" x14ac:dyDescent="0.25">
      <c r="C115" s="38" t="s">
        <v>239</v>
      </c>
      <c r="D115" s="26" t="s">
        <v>240</v>
      </c>
      <c r="E115" s="27">
        <v>273</v>
      </c>
      <c r="F115" s="39"/>
      <c r="G115" s="27">
        <v>273</v>
      </c>
      <c r="H115" s="43"/>
      <c r="I115" s="27">
        <v>273</v>
      </c>
      <c r="J115" s="37">
        <v>64</v>
      </c>
      <c r="K115" s="29">
        <v>15430</v>
      </c>
      <c r="L115" s="29">
        <v>27981</v>
      </c>
      <c r="M115" s="29">
        <v>2621</v>
      </c>
      <c r="N115" s="29">
        <v>230</v>
      </c>
      <c r="O115" s="30">
        <f t="shared" si="5"/>
        <v>46262</v>
      </c>
      <c r="P115" s="31">
        <v>46263</v>
      </c>
      <c r="Q115" s="35">
        <v>1</v>
      </c>
      <c r="R115" s="33">
        <v>46263</v>
      </c>
      <c r="S115" s="34"/>
    </row>
    <row r="116" spans="3:19" x14ac:dyDescent="0.25">
      <c r="C116" s="38" t="s">
        <v>241</v>
      </c>
      <c r="D116" s="26" t="s">
        <v>242</v>
      </c>
      <c r="E116" s="27">
        <v>957</v>
      </c>
      <c r="F116" s="39"/>
      <c r="G116" s="27">
        <v>957</v>
      </c>
      <c r="H116" s="43"/>
      <c r="I116" s="27">
        <v>957</v>
      </c>
      <c r="J116" s="44">
        <v>469</v>
      </c>
      <c r="K116" s="29">
        <v>23116</v>
      </c>
      <c r="L116" s="29">
        <v>98087</v>
      </c>
      <c r="M116" s="29">
        <v>19204</v>
      </c>
      <c r="N116" s="29">
        <v>1273</v>
      </c>
      <c r="O116" s="30">
        <f t="shared" si="5"/>
        <v>141680</v>
      </c>
      <c r="P116" s="31">
        <v>141678</v>
      </c>
      <c r="Q116" s="32">
        <v>2</v>
      </c>
      <c r="R116" s="33">
        <f t="shared" ref="R116:R119" si="12">P116+Q116</f>
        <v>141680</v>
      </c>
      <c r="S116" s="34"/>
    </row>
    <row r="117" spans="3:19" x14ac:dyDescent="0.25">
      <c r="C117" s="38" t="s">
        <v>243</v>
      </c>
      <c r="D117" s="26" t="s">
        <v>244</v>
      </c>
      <c r="E117" s="27">
        <v>418</v>
      </c>
      <c r="F117" s="39"/>
      <c r="G117" s="27">
        <v>418</v>
      </c>
      <c r="H117" s="43"/>
      <c r="I117" s="27">
        <v>418</v>
      </c>
      <c r="J117" s="37">
        <v>153</v>
      </c>
      <c r="K117" s="29">
        <v>15942</v>
      </c>
      <c r="L117" s="29">
        <v>42843</v>
      </c>
      <c r="M117" s="29">
        <v>6265</v>
      </c>
      <c r="N117" s="29">
        <v>312</v>
      </c>
      <c r="O117" s="30">
        <f t="shared" si="5"/>
        <v>65362</v>
      </c>
      <c r="P117" s="31">
        <v>65361</v>
      </c>
      <c r="Q117" s="32">
        <v>1</v>
      </c>
      <c r="R117" s="33">
        <f t="shared" si="12"/>
        <v>65362</v>
      </c>
      <c r="S117" s="34"/>
    </row>
    <row r="118" spans="3:19" x14ac:dyDescent="0.25">
      <c r="C118" s="38" t="s">
        <v>245</v>
      </c>
      <c r="D118" s="26" t="s">
        <v>246</v>
      </c>
      <c r="E118" s="27">
        <v>485</v>
      </c>
      <c r="F118" s="39"/>
      <c r="G118" s="27">
        <v>485</v>
      </c>
      <c r="H118" s="43"/>
      <c r="I118" s="27">
        <v>485</v>
      </c>
      <c r="J118" s="37">
        <v>179</v>
      </c>
      <c r="K118" s="29">
        <v>17999</v>
      </c>
      <c r="L118" s="29">
        <v>49710</v>
      </c>
      <c r="M118" s="29">
        <v>7330</v>
      </c>
      <c r="N118" s="29">
        <v>528</v>
      </c>
      <c r="O118" s="30">
        <f t="shared" si="5"/>
        <v>75567</v>
      </c>
      <c r="P118" s="31">
        <v>75566</v>
      </c>
      <c r="Q118" s="32">
        <v>1</v>
      </c>
      <c r="R118" s="33">
        <f t="shared" si="12"/>
        <v>75567</v>
      </c>
      <c r="S118" s="34"/>
    </row>
    <row r="119" spans="3:19" x14ac:dyDescent="0.25">
      <c r="C119" s="38" t="s">
        <v>247</v>
      </c>
      <c r="D119" s="26" t="s">
        <v>248</v>
      </c>
      <c r="E119" s="27">
        <v>414</v>
      </c>
      <c r="F119" s="39"/>
      <c r="G119" s="27">
        <v>414</v>
      </c>
      <c r="H119" s="43"/>
      <c r="I119" s="27">
        <v>414</v>
      </c>
      <c r="J119" s="37">
        <v>168</v>
      </c>
      <c r="K119" s="29">
        <v>15932</v>
      </c>
      <c r="L119" s="29">
        <v>42433</v>
      </c>
      <c r="M119" s="29">
        <v>6879</v>
      </c>
      <c r="N119" s="29">
        <v>393</v>
      </c>
      <c r="O119" s="30">
        <f t="shared" si="5"/>
        <v>65637</v>
      </c>
      <c r="P119" s="31">
        <v>65636</v>
      </c>
      <c r="Q119" s="32">
        <v>1</v>
      </c>
      <c r="R119" s="33">
        <f t="shared" si="12"/>
        <v>65637</v>
      </c>
      <c r="S119" s="34"/>
    </row>
    <row r="120" spans="3:19" x14ac:dyDescent="0.25">
      <c r="C120" s="38" t="s">
        <v>249</v>
      </c>
      <c r="D120" s="26" t="s">
        <v>250</v>
      </c>
      <c r="E120" s="27">
        <v>687</v>
      </c>
      <c r="F120" s="39"/>
      <c r="G120" s="27">
        <v>687</v>
      </c>
      <c r="H120" s="43"/>
      <c r="I120" s="27">
        <v>687</v>
      </c>
      <c r="J120" s="37">
        <v>195</v>
      </c>
      <c r="K120" s="29">
        <v>7706</v>
      </c>
      <c r="L120" s="29">
        <v>70413</v>
      </c>
      <c r="M120" s="29">
        <v>7985</v>
      </c>
      <c r="N120" s="29">
        <v>461</v>
      </c>
      <c r="O120" s="30">
        <f t="shared" si="5"/>
        <v>86565</v>
      </c>
      <c r="P120" s="31">
        <v>86566</v>
      </c>
      <c r="Q120" s="35">
        <v>1</v>
      </c>
      <c r="R120" s="33">
        <v>86566</v>
      </c>
      <c r="S120" s="34"/>
    </row>
    <row r="121" spans="3:19" x14ac:dyDescent="0.25">
      <c r="C121" s="38" t="s">
        <v>251</v>
      </c>
      <c r="D121" s="26" t="s">
        <v>252</v>
      </c>
      <c r="E121" s="27">
        <v>670</v>
      </c>
      <c r="F121" s="39"/>
      <c r="G121" s="27">
        <v>670</v>
      </c>
      <c r="H121" s="43"/>
      <c r="I121" s="27">
        <v>670</v>
      </c>
      <c r="J121" s="37">
        <v>287</v>
      </c>
      <c r="K121" s="29">
        <v>8195</v>
      </c>
      <c r="L121" s="29">
        <v>68671</v>
      </c>
      <c r="M121" s="29">
        <v>11752</v>
      </c>
      <c r="N121" s="29">
        <v>610</v>
      </c>
      <c r="O121" s="30">
        <f t="shared" si="5"/>
        <v>89228</v>
      </c>
      <c r="P121" s="31">
        <v>89227</v>
      </c>
      <c r="Q121" s="32">
        <v>1</v>
      </c>
      <c r="R121" s="33">
        <f t="shared" ref="R121" si="13">P121+Q121</f>
        <v>89228</v>
      </c>
      <c r="S121" s="34"/>
    </row>
    <row r="122" spans="3:19" x14ac:dyDescent="0.25">
      <c r="C122" s="38" t="s">
        <v>253</v>
      </c>
      <c r="D122" s="26" t="s">
        <v>254</v>
      </c>
      <c r="E122" s="27">
        <v>436</v>
      </c>
      <c r="F122" s="39"/>
      <c r="G122" s="27">
        <v>436</v>
      </c>
      <c r="H122" s="43"/>
      <c r="I122" s="27">
        <v>436</v>
      </c>
      <c r="J122" s="37">
        <v>134</v>
      </c>
      <c r="K122" s="29">
        <v>19146</v>
      </c>
      <c r="L122" s="29">
        <v>44687</v>
      </c>
      <c r="M122" s="29">
        <v>5487</v>
      </c>
      <c r="N122" s="29">
        <v>677</v>
      </c>
      <c r="O122" s="30">
        <f t="shared" si="5"/>
        <v>69997</v>
      </c>
      <c r="P122" s="31">
        <v>71933</v>
      </c>
      <c r="Q122" s="35">
        <v>1936</v>
      </c>
      <c r="R122" s="33">
        <v>71933</v>
      </c>
      <c r="S122" s="34"/>
    </row>
    <row r="123" spans="3:19" x14ac:dyDescent="0.25">
      <c r="C123" s="38" t="s">
        <v>255</v>
      </c>
      <c r="D123" s="26" t="s">
        <v>256</v>
      </c>
      <c r="E123" s="27">
        <v>247</v>
      </c>
      <c r="F123" s="39"/>
      <c r="G123" s="27">
        <v>247</v>
      </c>
      <c r="H123" s="43"/>
      <c r="I123" s="27">
        <v>247</v>
      </c>
      <c r="J123" s="37">
        <v>142</v>
      </c>
      <c r="K123" s="29">
        <v>3078</v>
      </c>
      <c r="L123" s="29">
        <v>25316</v>
      </c>
      <c r="M123" s="29">
        <v>5814</v>
      </c>
      <c r="N123" s="29">
        <v>285</v>
      </c>
      <c r="O123" s="30">
        <f t="shared" si="5"/>
        <v>34493</v>
      </c>
      <c r="P123" s="31">
        <v>34493</v>
      </c>
      <c r="Q123" s="32"/>
      <c r="R123" s="33">
        <v>34493</v>
      </c>
      <c r="S123" s="34"/>
    </row>
    <row r="124" spans="3:19" x14ac:dyDescent="0.25">
      <c r="C124" s="38" t="s">
        <v>257</v>
      </c>
      <c r="D124" s="26" t="s">
        <v>258</v>
      </c>
      <c r="E124" s="27">
        <v>449</v>
      </c>
      <c r="F124" s="39"/>
      <c r="G124" s="27">
        <v>449</v>
      </c>
      <c r="H124" s="43"/>
      <c r="I124" s="27">
        <v>449</v>
      </c>
      <c r="J124" s="44">
        <v>196</v>
      </c>
      <c r="K124" s="29">
        <v>8739</v>
      </c>
      <c r="L124" s="29">
        <v>46020</v>
      </c>
      <c r="M124" s="29">
        <v>8026</v>
      </c>
      <c r="N124" s="29">
        <v>271</v>
      </c>
      <c r="O124" s="30">
        <f t="shared" si="5"/>
        <v>63056</v>
      </c>
      <c r="P124" s="31">
        <v>63055</v>
      </c>
      <c r="Q124" s="32">
        <v>1</v>
      </c>
      <c r="R124" s="33">
        <f t="shared" ref="R124:R126" si="14">P124+Q124</f>
        <v>63056</v>
      </c>
      <c r="S124" s="34"/>
    </row>
    <row r="125" spans="3:19" x14ac:dyDescent="0.25">
      <c r="C125" s="38" t="s">
        <v>259</v>
      </c>
      <c r="D125" s="26" t="s">
        <v>260</v>
      </c>
      <c r="E125" s="27">
        <v>263</v>
      </c>
      <c r="F125" s="39"/>
      <c r="G125" s="27">
        <v>263</v>
      </c>
      <c r="H125" s="43"/>
      <c r="I125" s="27">
        <v>263</v>
      </c>
      <c r="J125" s="44">
        <v>123</v>
      </c>
      <c r="K125" s="29">
        <v>10357</v>
      </c>
      <c r="L125" s="29">
        <v>26956</v>
      </c>
      <c r="M125" s="29">
        <v>5037</v>
      </c>
      <c r="N125" s="29">
        <v>271</v>
      </c>
      <c r="O125" s="30">
        <f t="shared" si="5"/>
        <v>42621</v>
      </c>
      <c r="P125" s="31">
        <v>42620</v>
      </c>
      <c r="Q125" s="32">
        <v>1</v>
      </c>
      <c r="R125" s="33">
        <f t="shared" si="14"/>
        <v>42621</v>
      </c>
      <c r="S125" s="34"/>
    </row>
    <row r="126" spans="3:19" x14ac:dyDescent="0.25">
      <c r="C126" s="38" t="s">
        <v>261</v>
      </c>
      <c r="D126" s="26" t="s">
        <v>262</v>
      </c>
      <c r="E126" s="27">
        <v>222</v>
      </c>
      <c r="F126" s="39"/>
      <c r="G126" s="27">
        <v>222</v>
      </c>
      <c r="H126" s="43"/>
      <c r="I126" s="27">
        <v>222</v>
      </c>
      <c r="J126" s="44">
        <v>142</v>
      </c>
      <c r="K126" s="29">
        <v>4644</v>
      </c>
      <c r="L126" s="29">
        <v>22754</v>
      </c>
      <c r="M126" s="29">
        <v>5814</v>
      </c>
      <c r="N126" s="29">
        <v>244</v>
      </c>
      <c r="O126" s="30">
        <f t="shared" si="5"/>
        <v>33456</v>
      </c>
      <c r="P126" s="31">
        <v>33455</v>
      </c>
      <c r="Q126" s="32">
        <v>1</v>
      </c>
      <c r="R126" s="33">
        <f t="shared" si="14"/>
        <v>33456</v>
      </c>
      <c r="S126" s="34"/>
    </row>
    <row r="127" spans="3:19" x14ac:dyDescent="0.25">
      <c r="C127" s="38" t="s">
        <v>263</v>
      </c>
      <c r="D127" s="26" t="s">
        <v>264</v>
      </c>
      <c r="E127" s="27">
        <v>243</v>
      </c>
      <c r="F127" s="39"/>
      <c r="G127" s="27">
        <v>243</v>
      </c>
      <c r="H127" s="43"/>
      <c r="I127" s="27">
        <v>243</v>
      </c>
      <c r="J127" s="44">
        <v>105</v>
      </c>
      <c r="K127" s="29">
        <v>3593</v>
      </c>
      <c r="L127" s="29">
        <v>24906</v>
      </c>
      <c r="M127" s="29">
        <v>4299</v>
      </c>
      <c r="N127" s="29">
        <v>325</v>
      </c>
      <c r="O127" s="30">
        <f t="shared" si="5"/>
        <v>33123</v>
      </c>
      <c r="P127" s="31">
        <v>33124</v>
      </c>
      <c r="Q127" s="35">
        <v>1</v>
      </c>
      <c r="R127" s="33">
        <v>33124</v>
      </c>
      <c r="S127" s="34"/>
    </row>
    <row r="128" spans="3:19" x14ac:dyDescent="0.25">
      <c r="C128" s="38" t="s">
        <v>265</v>
      </c>
      <c r="D128" s="26" t="s">
        <v>266</v>
      </c>
      <c r="E128" s="27">
        <v>168</v>
      </c>
      <c r="F128" s="39"/>
      <c r="G128" s="27">
        <v>168</v>
      </c>
      <c r="H128" s="43"/>
      <c r="I128" s="27">
        <v>168</v>
      </c>
      <c r="J128" s="37">
        <v>46</v>
      </c>
      <c r="K128" s="29">
        <v>1021</v>
      </c>
      <c r="L128" s="29">
        <v>17219</v>
      </c>
      <c r="M128" s="29">
        <v>1884</v>
      </c>
      <c r="N128" s="29">
        <v>217</v>
      </c>
      <c r="O128" s="30">
        <f t="shared" si="5"/>
        <v>20341</v>
      </c>
      <c r="P128" s="31">
        <v>20341</v>
      </c>
      <c r="Q128" s="32"/>
      <c r="R128" s="33">
        <v>20341</v>
      </c>
      <c r="S128" s="34"/>
    </row>
    <row r="129" spans="3:19" x14ac:dyDescent="0.25">
      <c r="C129" s="38" t="s">
        <v>267</v>
      </c>
      <c r="D129" s="26" t="s">
        <v>268</v>
      </c>
      <c r="E129" s="27">
        <v>325</v>
      </c>
      <c r="F129" s="39"/>
      <c r="G129" s="27">
        <v>325</v>
      </c>
      <c r="H129" s="43"/>
      <c r="I129" s="27">
        <v>325</v>
      </c>
      <c r="J129" s="44">
        <v>51</v>
      </c>
      <c r="K129" s="29">
        <v>6915</v>
      </c>
      <c r="L129" s="29">
        <v>33311</v>
      </c>
      <c r="M129" s="29">
        <v>2088</v>
      </c>
      <c r="N129" s="29">
        <v>528</v>
      </c>
      <c r="O129" s="30">
        <f t="shared" si="5"/>
        <v>42842</v>
      </c>
      <c r="P129" s="31">
        <v>42843</v>
      </c>
      <c r="Q129" s="35">
        <v>1</v>
      </c>
      <c r="R129" s="33">
        <v>42843</v>
      </c>
      <c r="S129" s="34"/>
    </row>
    <row r="130" spans="3:19" x14ac:dyDescent="0.25">
      <c r="C130" s="38" t="s">
        <v>269</v>
      </c>
      <c r="D130" s="26" t="s">
        <v>270</v>
      </c>
      <c r="E130" s="27">
        <v>206</v>
      </c>
      <c r="F130" s="39"/>
      <c r="G130" s="27">
        <v>206</v>
      </c>
      <c r="H130" s="43"/>
      <c r="I130" s="27">
        <v>206</v>
      </c>
      <c r="J130" s="37">
        <v>104</v>
      </c>
      <c r="K130" s="29">
        <v>7803</v>
      </c>
      <c r="L130" s="29">
        <v>21114</v>
      </c>
      <c r="M130" s="29">
        <v>4259</v>
      </c>
      <c r="N130" s="29">
        <v>380</v>
      </c>
      <c r="O130" s="30">
        <f t="shared" si="5"/>
        <v>33556</v>
      </c>
      <c r="P130" s="31">
        <v>33555</v>
      </c>
      <c r="Q130" s="32">
        <v>1</v>
      </c>
      <c r="R130" s="33">
        <f t="shared" ref="R130" si="15">P130+Q130</f>
        <v>33556</v>
      </c>
      <c r="S130" s="34"/>
    </row>
    <row r="131" spans="3:19" x14ac:dyDescent="0.25">
      <c r="C131" s="38" t="s">
        <v>271</v>
      </c>
      <c r="D131" s="26" t="s">
        <v>272</v>
      </c>
      <c r="E131" s="27">
        <v>919</v>
      </c>
      <c r="F131" s="39"/>
      <c r="G131" s="27">
        <v>919</v>
      </c>
      <c r="H131" s="43"/>
      <c r="I131" s="27">
        <v>919</v>
      </c>
      <c r="J131" s="37">
        <v>159</v>
      </c>
      <c r="K131" s="29">
        <v>5198</v>
      </c>
      <c r="L131" s="29">
        <v>94192</v>
      </c>
      <c r="M131" s="29">
        <v>6511</v>
      </c>
      <c r="N131" s="29">
        <v>623</v>
      </c>
      <c r="O131" s="30">
        <f t="shared" si="5"/>
        <v>106524</v>
      </c>
      <c r="P131" s="31">
        <v>106527</v>
      </c>
      <c r="Q131" s="35">
        <v>3</v>
      </c>
      <c r="R131" s="33">
        <v>106527</v>
      </c>
      <c r="S131" s="34"/>
    </row>
    <row r="132" spans="3:19" x14ac:dyDescent="0.25">
      <c r="C132" s="38" t="s">
        <v>273</v>
      </c>
      <c r="D132" s="26" t="s">
        <v>274</v>
      </c>
      <c r="E132" s="27">
        <v>405</v>
      </c>
      <c r="F132" s="39"/>
      <c r="G132" s="27">
        <v>405</v>
      </c>
      <c r="H132" s="43"/>
      <c r="I132" s="27">
        <v>405</v>
      </c>
      <c r="J132" s="37">
        <v>282</v>
      </c>
      <c r="K132" s="29">
        <v>27577</v>
      </c>
      <c r="L132" s="29">
        <v>41510</v>
      </c>
      <c r="M132" s="29">
        <v>11547</v>
      </c>
      <c r="N132" s="29">
        <v>1680</v>
      </c>
      <c r="O132" s="30">
        <f t="shared" si="5"/>
        <v>82314</v>
      </c>
      <c r="P132" s="31">
        <v>82312</v>
      </c>
      <c r="Q132" s="32">
        <v>2</v>
      </c>
      <c r="R132" s="33">
        <f t="shared" ref="R132:R133" si="16">P132+Q132</f>
        <v>82314</v>
      </c>
      <c r="S132" s="34"/>
    </row>
    <row r="133" spans="3:19" x14ac:dyDescent="0.25">
      <c r="C133" s="38" t="s">
        <v>275</v>
      </c>
      <c r="D133" s="26" t="s">
        <v>276</v>
      </c>
      <c r="E133" s="27">
        <v>499</v>
      </c>
      <c r="F133" s="39"/>
      <c r="G133" s="27">
        <v>499</v>
      </c>
      <c r="H133" s="43"/>
      <c r="I133" s="27">
        <v>499</v>
      </c>
      <c r="J133" s="37">
        <v>229</v>
      </c>
      <c r="K133" s="29">
        <v>10423</v>
      </c>
      <c r="L133" s="29">
        <v>51145</v>
      </c>
      <c r="M133" s="29">
        <v>9377</v>
      </c>
      <c r="N133" s="29">
        <v>542</v>
      </c>
      <c r="O133" s="30">
        <f t="shared" si="5"/>
        <v>71487</v>
      </c>
      <c r="P133" s="31">
        <v>71486</v>
      </c>
      <c r="Q133" s="32">
        <v>1</v>
      </c>
      <c r="R133" s="33">
        <f t="shared" si="16"/>
        <v>71487</v>
      </c>
      <c r="S133" s="34"/>
    </row>
    <row r="134" spans="3:19" x14ac:dyDescent="0.25">
      <c r="C134" s="38" t="s">
        <v>277</v>
      </c>
      <c r="D134" s="26" t="s">
        <v>278</v>
      </c>
      <c r="E134" s="27">
        <v>300</v>
      </c>
      <c r="F134" s="39"/>
      <c r="G134" s="27">
        <v>300</v>
      </c>
      <c r="H134" s="43"/>
      <c r="I134" s="27">
        <v>300</v>
      </c>
      <c r="J134" s="37">
        <v>117</v>
      </c>
      <c r="K134" s="29">
        <v>9058</v>
      </c>
      <c r="L134" s="29">
        <v>30748</v>
      </c>
      <c r="M134" s="29">
        <v>4791</v>
      </c>
      <c r="N134" s="29">
        <v>244</v>
      </c>
      <c r="O134" s="30">
        <f t="shared" ref="O134:O148" si="17">SUM(K134:N134)</f>
        <v>44841</v>
      </c>
      <c r="P134" s="31">
        <v>44841</v>
      </c>
      <c r="Q134" s="32"/>
      <c r="R134" s="33">
        <v>44841</v>
      </c>
      <c r="S134" s="34"/>
    </row>
    <row r="135" spans="3:19" x14ac:dyDescent="0.25">
      <c r="C135" s="38" t="s">
        <v>279</v>
      </c>
      <c r="D135" s="26" t="s">
        <v>280</v>
      </c>
      <c r="E135" s="27">
        <v>178</v>
      </c>
      <c r="F135" s="39"/>
      <c r="G135" s="27">
        <v>178</v>
      </c>
      <c r="H135" s="43"/>
      <c r="I135" s="27">
        <v>178</v>
      </c>
      <c r="J135" s="37">
        <v>162</v>
      </c>
      <c r="K135" s="29">
        <v>4252</v>
      </c>
      <c r="L135" s="29">
        <v>18244</v>
      </c>
      <c r="M135" s="29">
        <v>6633</v>
      </c>
      <c r="N135" s="29">
        <v>312</v>
      </c>
      <c r="O135" s="30">
        <f t="shared" si="17"/>
        <v>29441</v>
      </c>
      <c r="P135" s="31">
        <v>29440</v>
      </c>
      <c r="Q135" s="32">
        <v>1</v>
      </c>
      <c r="R135" s="33">
        <f t="shared" ref="R135:R137" si="18">P135+Q135</f>
        <v>29441</v>
      </c>
      <c r="S135" s="34"/>
    </row>
    <row r="136" spans="3:19" x14ac:dyDescent="0.25">
      <c r="C136" s="38" t="s">
        <v>281</v>
      </c>
      <c r="D136" s="26" t="s">
        <v>282</v>
      </c>
      <c r="E136" s="27">
        <v>434</v>
      </c>
      <c r="F136" s="39"/>
      <c r="G136" s="27">
        <v>434</v>
      </c>
      <c r="H136" s="43"/>
      <c r="I136" s="27">
        <v>434</v>
      </c>
      <c r="J136" s="44">
        <v>153</v>
      </c>
      <c r="K136" s="29">
        <v>1032</v>
      </c>
      <c r="L136" s="29">
        <v>44495</v>
      </c>
      <c r="M136" s="29">
        <v>6269</v>
      </c>
      <c r="N136" s="29">
        <v>54</v>
      </c>
      <c r="O136" s="30">
        <f t="shared" si="17"/>
        <v>51850</v>
      </c>
      <c r="P136" s="31">
        <v>51833</v>
      </c>
      <c r="Q136" s="32">
        <v>17</v>
      </c>
      <c r="R136" s="33">
        <f t="shared" si="18"/>
        <v>51850</v>
      </c>
      <c r="S136" s="34"/>
    </row>
    <row r="137" spans="3:19" x14ac:dyDescent="0.25">
      <c r="C137" s="38" t="s">
        <v>283</v>
      </c>
      <c r="D137" s="26" t="s">
        <v>284</v>
      </c>
      <c r="E137" s="27">
        <v>519</v>
      </c>
      <c r="F137" s="39"/>
      <c r="G137" s="27">
        <v>519</v>
      </c>
      <c r="H137" s="43"/>
      <c r="I137" s="27">
        <v>519</v>
      </c>
      <c r="J137" s="37">
        <v>386</v>
      </c>
      <c r="K137" s="29">
        <v>8538</v>
      </c>
      <c r="L137" s="29">
        <v>53194</v>
      </c>
      <c r="M137" s="29">
        <v>15806</v>
      </c>
      <c r="N137" s="29">
        <v>596</v>
      </c>
      <c r="O137" s="30">
        <f t="shared" si="17"/>
        <v>78134</v>
      </c>
      <c r="P137" s="31">
        <v>78131</v>
      </c>
      <c r="Q137" s="32">
        <v>3</v>
      </c>
      <c r="R137" s="33">
        <f t="shared" si="18"/>
        <v>78134</v>
      </c>
      <c r="S137" s="34"/>
    </row>
    <row r="138" spans="3:19" x14ac:dyDescent="0.25">
      <c r="C138" s="38" t="s">
        <v>285</v>
      </c>
      <c r="D138" s="26" t="s">
        <v>286</v>
      </c>
      <c r="E138" s="27">
        <v>260</v>
      </c>
      <c r="F138" s="39"/>
      <c r="G138" s="27">
        <v>260</v>
      </c>
      <c r="H138" s="43"/>
      <c r="I138" s="27">
        <v>260</v>
      </c>
      <c r="J138" s="37">
        <v>78</v>
      </c>
      <c r="K138" s="29">
        <v>2076</v>
      </c>
      <c r="L138" s="29">
        <v>26648</v>
      </c>
      <c r="M138" s="29">
        <v>3194</v>
      </c>
      <c r="N138" s="29">
        <v>163</v>
      </c>
      <c r="O138" s="30">
        <f t="shared" si="17"/>
        <v>32081</v>
      </c>
      <c r="P138" s="31">
        <v>32082</v>
      </c>
      <c r="Q138" s="35">
        <v>1</v>
      </c>
      <c r="R138" s="33">
        <v>32082</v>
      </c>
      <c r="S138" s="34"/>
    </row>
    <row r="139" spans="3:19" x14ac:dyDescent="0.25">
      <c r="C139" s="38" t="s">
        <v>287</v>
      </c>
      <c r="D139" s="26" t="s">
        <v>288</v>
      </c>
      <c r="E139" s="27">
        <v>96</v>
      </c>
      <c r="F139" s="39"/>
      <c r="G139" s="27">
        <v>96</v>
      </c>
      <c r="H139" s="43"/>
      <c r="I139" s="27">
        <v>100</v>
      </c>
      <c r="J139" s="44">
        <v>78</v>
      </c>
      <c r="K139" s="29">
        <v>7269</v>
      </c>
      <c r="L139" s="29">
        <v>10249</v>
      </c>
      <c r="M139" s="29">
        <v>3194</v>
      </c>
      <c r="N139" s="29">
        <v>352</v>
      </c>
      <c r="O139" s="30">
        <f t="shared" si="17"/>
        <v>21064</v>
      </c>
      <c r="P139" s="31">
        <v>21064</v>
      </c>
      <c r="Q139" s="32"/>
      <c r="R139" s="33">
        <v>21064</v>
      </c>
      <c r="S139" s="34"/>
    </row>
    <row r="140" spans="3:19" x14ac:dyDescent="0.25">
      <c r="C140" s="38" t="s">
        <v>289</v>
      </c>
      <c r="D140" s="26" t="s">
        <v>290</v>
      </c>
      <c r="E140" s="26">
        <v>78</v>
      </c>
      <c r="F140" s="45"/>
      <c r="G140" s="27">
        <v>78</v>
      </c>
      <c r="H140" s="46"/>
      <c r="I140" s="26">
        <v>78</v>
      </c>
      <c r="J140" s="44">
        <v>39</v>
      </c>
      <c r="K140" s="47">
        <v>3538</v>
      </c>
      <c r="L140" s="29">
        <v>7995</v>
      </c>
      <c r="M140" s="29">
        <v>1597</v>
      </c>
      <c r="N140" s="29">
        <v>135</v>
      </c>
      <c r="O140" s="30">
        <f t="shared" si="17"/>
        <v>13265</v>
      </c>
      <c r="P140" s="31">
        <v>13264</v>
      </c>
      <c r="Q140" s="32">
        <v>1</v>
      </c>
      <c r="R140" s="33">
        <f t="shared" ref="R140:R141" si="19">P140+Q140</f>
        <v>13265</v>
      </c>
      <c r="S140" s="34"/>
    </row>
    <row r="141" spans="3:19" x14ac:dyDescent="0.25">
      <c r="C141" s="38" t="s">
        <v>291</v>
      </c>
      <c r="D141" s="26" t="s">
        <v>292</v>
      </c>
      <c r="E141" s="27">
        <v>337</v>
      </c>
      <c r="F141" s="39"/>
      <c r="G141" s="27">
        <v>337</v>
      </c>
      <c r="H141" s="43"/>
      <c r="I141" s="27">
        <v>337</v>
      </c>
      <c r="J141" s="44">
        <v>186</v>
      </c>
      <c r="K141" s="29">
        <v>14538</v>
      </c>
      <c r="L141" s="29">
        <v>34541</v>
      </c>
      <c r="M141" s="29">
        <v>7616</v>
      </c>
      <c r="N141" s="29">
        <v>406</v>
      </c>
      <c r="O141" s="30">
        <f t="shared" si="17"/>
        <v>57101</v>
      </c>
      <c r="P141" s="31">
        <v>57100</v>
      </c>
      <c r="Q141" s="32">
        <v>1</v>
      </c>
      <c r="R141" s="33">
        <f t="shared" si="19"/>
        <v>57101</v>
      </c>
      <c r="S141" s="34"/>
    </row>
    <row r="142" spans="3:19" x14ac:dyDescent="0.25">
      <c r="C142" s="38" t="s">
        <v>293</v>
      </c>
      <c r="D142" s="26" t="s">
        <v>294</v>
      </c>
      <c r="E142" s="26">
        <v>131</v>
      </c>
      <c r="F142" s="45"/>
      <c r="G142" s="27">
        <v>131</v>
      </c>
      <c r="H142" s="46"/>
      <c r="I142" s="26">
        <v>131</v>
      </c>
      <c r="J142" s="44">
        <v>43</v>
      </c>
      <c r="K142" s="47">
        <v>2022</v>
      </c>
      <c r="L142" s="29">
        <v>13427</v>
      </c>
      <c r="M142" s="29">
        <v>1761</v>
      </c>
      <c r="N142" s="29">
        <v>68</v>
      </c>
      <c r="O142" s="30">
        <f t="shared" si="17"/>
        <v>17278</v>
      </c>
      <c r="P142" s="31">
        <v>17278</v>
      </c>
      <c r="Q142" s="32"/>
      <c r="R142" s="33">
        <v>17278</v>
      </c>
      <c r="S142" s="34"/>
    </row>
    <row r="143" spans="3:19" x14ac:dyDescent="0.25">
      <c r="C143" s="38" t="s">
        <v>295</v>
      </c>
      <c r="D143" s="26" t="s">
        <v>296</v>
      </c>
      <c r="E143" s="26">
        <v>59</v>
      </c>
      <c r="F143" s="45"/>
      <c r="G143" s="27">
        <v>59</v>
      </c>
      <c r="H143" s="46"/>
      <c r="I143" s="26">
        <v>59</v>
      </c>
      <c r="J143" s="44">
        <v>0</v>
      </c>
      <c r="K143" s="47">
        <v>1516</v>
      </c>
      <c r="L143" s="29">
        <v>6047</v>
      </c>
      <c r="M143" s="29">
        <v>0</v>
      </c>
      <c r="N143" s="29">
        <v>42</v>
      </c>
      <c r="O143" s="30">
        <f t="shared" si="17"/>
        <v>7605</v>
      </c>
      <c r="P143" s="31">
        <v>7606</v>
      </c>
      <c r="Q143" s="35">
        <v>1</v>
      </c>
      <c r="R143" s="33">
        <v>7606</v>
      </c>
      <c r="S143" s="34"/>
    </row>
    <row r="144" spans="3:19" x14ac:dyDescent="0.25">
      <c r="C144" s="38" t="s">
        <v>297</v>
      </c>
      <c r="D144" s="26" t="s">
        <v>298</v>
      </c>
      <c r="E144" s="27">
        <v>663</v>
      </c>
      <c r="F144" s="39"/>
      <c r="G144" s="27">
        <v>663</v>
      </c>
      <c r="H144" s="43"/>
      <c r="I144" s="27">
        <v>663</v>
      </c>
      <c r="J144" s="44">
        <v>329</v>
      </c>
      <c r="K144" s="29">
        <v>24403</v>
      </c>
      <c r="L144" s="29">
        <v>67954</v>
      </c>
      <c r="M144" s="29">
        <v>13472</v>
      </c>
      <c r="N144" s="29">
        <v>691</v>
      </c>
      <c r="O144" s="30">
        <f t="shared" si="17"/>
        <v>106520</v>
      </c>
      <c r="P144" s="31">
        <v>106518</v>
      </c>
      <c r="Q144" s="32">
        <v>2</v>
      </c>
      <c r="R144" s="33">
        <f t="shared" ref="R144" si="20">P144+Q144</f>
        <v>106520</v>
      </c>
      <c r="S144" s="34"/>
    </row>
    <row r="145" spans="3:22" x14ac:dyDescent="0.25">
      <c r="C145" s="38" t="s">
        <v>299</v>
      </c>
      <c r="D145" s="26" t="s">
        <v>300</v>
      </c>
      <c r="E145" s="27">
        <v>721</v>
      </c>
      <c r="F145" s="39"/>
      <c r="G145" s="27">
        <v>721</v>
      </c>
      <c r="H145" s="43"/>
      <c r="I145" s="27">
        <v>721</v>
      </c>
      <c r="J145" s="44">
        <v>112</v>
      </c>
      <c r="K145" s="29">
        <v>1516</v>
      </c>
      <c r="L145" s="29">
        <v>73898</v>
      </c>
      <c r="M145" s="29">
        <v>4586</v>
      </c>
      <c r="N145" s="29">
        <v>27</v>
      </c>
      <c r="O145" s="30">
        <f t="shared" si="17"/>
        <v>80027</v>
      </c>
      <c r="P145" s="31">
        <v>80030</v>
      </c>
      <c r="Q145" s="35">
        <v>3</v>
      </c>
      <c r="R145" s="33">
        <v>80030</v>
      </c>
      <c r="S145" s="34"/>
    </row>
    <row r="146" spans="3:22" x14ac:dyDescent="0.25">
      <c r="C146" s="38" t="s">
        <v>301</v>
      </c>
      <c r="D146" s="26" t="s">
        <v>302</v>
      </c>
      <c r="E146" s="27">
        <v>958</v>
      </c>
      <c r="F146" s="39"/>
      <c r="G146" s="27">
        <v>958</v>
      </c>
      <c r="H146" s="43"/>
      <c r="I146" s="27">
        <v>958</v>
      </c>
      <c r="J146" s="48">
        <v>0</v>
      </c>
      <c r="K146" s="29">
        <v>18172</v>
      </c>
      <c r="L146" s="29">
        <v>98189</v>
      </c>
      <c r="M146" s="29">
        <v>0</v>
      </c>
      <c r="N146" s="29">
        <v>501</v>
      </c>
      <c r="O146" s="30">
        <f t="shared" si="17"/>
        <v>116862</v>
      </c>
      <c r="P146" s="31">
        <v>116868</v>
      </c>
      <c r="Q146" s="35">
        <v>6</v>
      </c>
      <c r="R146" s="33">
        <v>116868</v>
      </c>
      <c r="S146" s="34"/>
    </row>
    <row r="147" spans="3:22" x14ac:dyDescent="0.25">
      <c r="C147" s="38" t="s">
        <v>303</v>
      </c>
      <c r="D147" s="26" t="s">
        <v>304</v>
      </c>
      <c r="E147" s="27">
        <v>337</v>
      </c>
      <c r="F147" s="39"/>
      <c r="G147" s="27">
        <v>337</v>
      </c>
      <c r="H147" s="43"/>
      <c r="I147" s="27">
        <v>337</v>
      </c>
      <c r="J147" s="44">
        <v>138</v>
      </c>
      <c r="K147" s="29">
        <v>15670</v>
      </c>
      <c r="L147" s="29">
        <v>34541</v>
      </c>
      <c r="M147" s="29">
        <v>5651</v>
      </c>
      <c r="N147" s="29">
        <v>583</v>
      </c>
      <c r="O147" s="30">
        <f t="shared" si="17"/>
        <v>56445</v>
      </c>
      <c r="P147" s="31">
        <v>56444</v>
      </c>
      <c r="Q147" s="32">
        <v>1</v>
      </c>
      <c r="R147" s="33">
        <f t="shared" ref="R147:R148" si="21">P147+Q147</f>
        <v>56445</v>
      </c>
      <c r="S147" s="34"/>
    </row>
    <row r="148" spans="3:22" ht="15.75" thickBot="1" x14ac:dyDescent="0.3">
      <c r="C148" s="49" t="s">
        <v>305</v>
      </c>
      <c r="D148" s="50" t="s">
        <v>306</v>
      </c>
      <c r="E148" s="51">
        <v>268</v>
      </c>
      <c r="F148" s="51"/>
      <c r="G148" s="51">
        <v>268</v>
      </c>
      <c r="H148" s="52"/>
      <c r="I148" s="51">
        <v>268</v>
      </c>
      <c r="J148" s="53">
        <v>56</v>
      </c>
      <c r="K148" s="54">
        <v>8223</v>
      </c>
      <c r="L148" s="55">
        <v>27468</v>
      </c>
      <c r="M148" s="55">
        <v>2293</v>
      </c>
      <c r="N148" s="54">
        <v>0</v>
      </c>
      <c r="O148" s="56">
        <f t="shared" si="17"/>
        <v>37984</v>
      </c>
      <c r="P148" s="57">
        <v>30230</v>
      </c>
      <c r="Q148" s="58">
        <f>7754+230</f>
        <v>7984</v>
      </c>
      <c r="R148" s="33">
        <f t="shared" si="21"/>
        <v>38214</v>
      </c>
      <c r="S148" s="34"/>
    </row>
    <row r="149" spans="3:22" ht="16.5" thickTop="1" thickBot="1" x14ac:dyDescent="0.3">
      <c r="C149" s="59"/>
      <c r="D149" s="60" t="s">
        <v>307</v>
      </c>
      <c r="E149" s="61">
        <f>SUM(E5:E148)</f>
        <v>291274</v>
      </c>
      <c r="F149" s="61">
        <f>SUM(F5:F148)</f>
        <v>2718.5</v>
      </c>
      <c r="G149" s="61">
        <f>SUM(G5:G148)</f>
        <v>293992.5</v>
      </c>
      <c r="H149" s="61">
        <f>SUM(H5:H110)</f>
        <v>12143</v>
      </c>
      <c r="I149" s="61">
        <f t="shared" ref="I149:N149" si="22">SUM(I5:I148)</f>
        <v>306139.5</v>
      </c>
      <c r="J149" s="61">
        <f t="shared" si="22"/>
        <v>135228</v>
      </c>
      <c r="K149" s="61">
        <f t="shared" si="22"/>
        <v>14289101</v>
      </c>
      <c r="L149" s="61">
        <f t="shared" si="22"/>
        <v>31377492</v>
      </c>
      <c r="M149" s="61">
        <f t="shared" si="22"/>
        <v>5537205</v>
      </c>
      <c r="N149" s="61">
        <f t="shared" si="22"/>
        <v>400000</v>
      </c>
      <c r="O149" s="62">
        <f>SUM(O5:O148)</f>
        <v>51603798</v>
      </c>
      <c r="P149" s="63">
        <f>SUM(P5:P148)</f>
        <v>51603798</v>
      </c>
      <c r="Q149" s="64">
        <f>SUM(Q5:Q148)</f>
        <v>16862</v>
      </c>
      <c r="R149" s="62">
        <f>SUM(R5:R148)</f>
        <v>51612344</v>
      </c>
      <c r="S149" s="34"/>
      <c r="V149" s="65"/>
    </row>
    <row r="150" spans="3:22" x14ac:dyDescent="0.25">
      <c r="Q150" s="65"/>
    </row>
    <row r="151" spans="3:22" x14ac:dyDescent="0.25">
      <c r="C151" s="66" t="s">
        <v>308</v>
      </c>
      <c r="D151" s="67" t="s">
        <v>309</v>
      </c>
      <c r="P151" s="34"/>
      <c r="Q151" s="65"/>
      <c r="R151" s="34"/>
    </row>
    <row r="152" spans="3:22" x14ac:dyDescent="0.25">
      <c r="C152" s="68"/>
      <c r="D152" t="s">
        <v>310</v>
      </c>
      <c r="P152" s="34"/>
      <c r="Q152" s="34"/>
      <c r="R152" s="34"/>
    </row>
    <row r="153" spans="3:22" x14ac:dyDescent="0.25">
      <c r="C153" s="69"/>
      <c r="D153" t="s">
        <v>311</v>
      </c>
      <c r="P153" s="65"/>
      <c r="Q153" s="65"/>
      <c r="R153" s="34"/>
    </row>
    <row r="154" spans="3:22" x14ac:dyDescent="0.25">
      <c r="C154" s="69"/>
      <c r="D154" t="s">
        <v>312</v>
      </c>
    </row>
    <row r="156" spans="3:22" x14ac:dyDescent="0.25">
      <c r="Q156" s="65"/>
    </row>
  </sheetData>
  <sheetProtection algorithmName="SHA-512" hashValue="3wimI+e8knwfEZihNP5ULMuRCYHQE7uUwocS4la0bTdHI3VxuA9vqjKGrmRaCRkPz8UU1U+cHswqsNp5+0Vs4w==" saltValue="LxhumqEcV+qt+4JNOEpRp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workbookViewId="0">
      <selection activeCell="J6" sqref="J6"/>
    </sheetView>
  </sheetViews>
  <sheetFormatPr defaultRowHeight="15" x14ac:dyDescent="0.25"/>
  <cols>
    <col min="1" max="1" width="6.140625" customWidth="1"/>
    <col min="2" max="2" width="8.28515625" customWidth="1"/>
    <col min="3" max="3" width="15.28515625" customWidth="1"/>
    <col min="4" max="4" width="10.42578125" customWidth="1"/>
    <col min="5" max="5" width="9.85546875" customWidth="1"/>
    <col min="6" max="6" width="10.5703125" customWidth="1"/>
    <col min="7" max="7" width="12.42578125" customWidth="1"/>
    <col min="8" max="8" width="10.28515625" customWidth="1"/>
    <col min="9" max="9" width="8" customWidth="1"/>
    <col min="10" max="10" width="10.140625" customWidth="1"/>
    <col min="11" max="11" width="10.7109375" customWidth="1"/>
    <col min="12" max="12" width="11" customWidth="1"/>
    <col min="13" max="13" width="13.7109375" customWidth="1"/>
    <col min="14" max="14" width="10.140625" bestFit="1" customWidth="1"/>
  </cols>
  <sheetData>
    <row r="1" spans="1:17" ht="15.75" thickBot="1" x14ac:dyDescent="0.3">
      <c r="A1" s="7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1"/>
    </row>
    <row r="2" spans="1:17" ht="111.75" customHeight="1" thickBot="1" x14ac:dyDescent="0.3">
      <c r="A2" s="72"/>
      <c r="B2" s="73"/>
      <c r="C2" s="4" t="s">
        <v>313</v>
      </c>
      <c r="D2" s="97" t="s">
        <v>314</v>
      </c>
      <c r="E2" s="97"/>
      <c r="F2" s="97"/>
      <c r="G2" s="97"/>
      <c r="H2" s="97"/>
      <c r="I2" s="97"/>
      <c r="J2" s="97"/>
      <c r="K2" s="97"/>
      <c r="L2" s="97"/>
      <c r="M2" s="74" t="s">
        <v>315</v>
      </c>
    </row>
    <row r="3" spans="1:17" ht="111.75" customHeight="1" x14ac:dyDescent="0.25">
      <c r="A3" s="72"/>
      <c r="B3" s="75" t="s">
        <v>5</v>
      </c>
      <c r="C3" s="76" t="s">
        <v>6</v>
      </c>
      <c r="D3" s="77" t="s">
        <v>7</v>
      </c>
      <c r="E3" s="77" t="s">
        <v>8</v>
      </c>
      <c r="F3" s="77" t="s">
        <v>9</v>
      </c>
      <c r="G3" s="77" t="s">
        <v>10</v>
      </c>
      <c r="H3" s="77" t="s">
        <v>11</v>
      </c>
      <c r="I3" s="78" t="s">
        <v>316</v>
      </c>
      <c r="J3" s="77" t="s">
        <v>317</v>
      </c>
      <c r="K3" s="77" t="s">
        <v>318</v>
      </c>
      <c r="L3" s="77" t="s">
        <v>319</v>
      </c>
      <c r="M3" s="79" t="s">
        <v>320</v>
      </c>
    </row>
    <row r="4" spans="1:17" x14ac:dyDescent="0.25">
      <c r="A4" s="71"/>
      <c r="B4" s="13"/>
      <c r="C4" s="14"/>
      <c r="D4" s="80"/>
      <c r="E4" s="80"/>
      <c r="F4" s="80"/>
      <c r="G4" s="80"/>
      <c r="H4" s="80"/>
      <c r="I4" s="81"/>
      <c r="J4" s="82"/>
      <c r="K4" s="83">
        <v>1.6646495691431016</v>
      </c>
      <c r="L4" s="83">
        <v>0.65712396951314356</v>
      </c>
      <c r="M4" s="84"/>
    </row>
    <row r="5" spans="1:17" x14ac:dyDescent="0.25">
      <c r="A5" s="70"/>
      <c r="B5" s="85" t="s">
        <v>19</v>
      </c>
      <c r="C5" s="86" t="s">
        <v>20</v>
      </c>
      <c r="D5" s="27">
        <v>25880</v>
      </c>
      <c r="E5" s="27">
        <v>388</v>
      </c>
      <c r="F5" s="27">
        <v>26268</v>
      </c>
      <c r="G5" s="27">
        <v>3039</v>
      </c>
      <c r="H5" s="27">
        <v>29307</v>
      </c>
      <c r="I5" s="27">
        <v>11680</v>
      </c>
      <c r="J5" s="29">
        <v>158982</v>
      </c>
      <c r="K5" s="29">
        <v>48602</v>
      </c>
      <c r="L5" s="29">
        <v>7675</v>
      </c>
      <c r="M5" s="33">
        <v>215259</v>
      </c>
      <c r="N5" s="65"/>
      <c r="O5" s="65"/>
      <c r="P5" s="34"/>
      <c r="Q5" s="34"/>
    </row>
    <row r="6" spans="1:17" x14ac:dyDescent="0.25">
      <c r="A6" s="70"/>
      <c r="B6" s="85" t="s">
        <v>21</v>
      </c>
      <c r="C6" s="86" t="s">
        <v>22</v>
      </c>
      <c r="D6" s="27">
        <v>37337</v>
      </c>
      <c r="E6" s="27">
        <v>390</v>
      </c>
      <c r="F6" s="27">
        <v>37727</v>
      </c>
      <c r="G6" s="27">
        <v>1037</v>
      </c>
      <c r="H6" s="27">
        <v>38764</v>
      </c>
      <c r="I6" s="27">
        <v>7937</v>
      </c>
      <c r="J6" s="29">
        <v>108752</v>
      </c>
      <c r="K6" s="29">
        <v>64285</v>
      </c>
      <c r="L6" s="29">
        <v>5216</v>
      </c>
      <c r="M6" s="33">
        <v>178253</v>
      </c>
      <c r="N6" s="65"/>
      <c r="O6" s="65"/>
      <c r="P6" s="34"/>
      <c r="Q6" s="34"/>
    </row>
    <row r="7" spans="1:17" x14ac:dyDescent="0.25">
      <c r="A7" s="70"/>
      <c r="B7" s="85" t="s">
        <v>23</v>
      </c>
      <c r="C7" s="86" t="s">
        <v>24</v>
      </c>
      <c r="D7" s="27">
        <v>5279</v>
      </c>
      <c r="E7" s="27">
        <v>0</v>
      </c>
      <c r="F7" s="27">
        <v>5279</v>
      </c>
      <c r="G7" s="27">
        <v>0</v>
      </c>
      <c r="H7" s="27">
        <v>5279</v>
      </c>
      <c r="I7" s="27">
        <v>2053</v>
      </c>
      <c r="J7" s="29">
        <v>10729</v>
      </c>
      <c r="K7" s="29">
        <v>8754</v>
      </c>
      <c r="L7" s="29">
        <v>1349</v>
      </c>
      <c r="M7" s="33">
        <v>20832</v>
      </c>
      <c r="N7" s="65"/>
      <c r="O7" s="65"/>
      <c r="P7" s="34"/>
      <c r="Q7" s="34"/>
    </row>
    <row r="8" spans="1:17" x14ac:dyDescent="0.25">
      <c r="A8" s="70"/>
      <c r="B8" s="85" t="s">
        <v>25</v>
      </c>
      <c r="C8" s="86" t="s">
        <v>26</v>
      </c>
      <c r="D8" s="27">
        <v>161</v>
      </c>
      <c r="E8" s="27">
        <v>0</v>
      </c>
      <c r="F8" s="27">
        <v>161</v>
      </c>
      <c r="G8" s="27">
        <v>0</v>
      </c>
      <c r="H8" s="27">
        <v>161</v>
      </c>
      <c r="I8" s="27">
        <v>77</v>
      </c>
      <c r="J8" s="29">
        <v>3414</v>
      </c>
      <c r="K8" s="29">
        <v>267</v>
      </c>
      <c r="L8" s="29">
        <v>51</v>
      </c>
      <c r="M8" s="33">
        <v>3732</v>
      </c>
      <c r="N8" s="65"/>
      <c r="O8" s="65"/>
      <c r="P8" s="34"/>
      <c r="Q8" s="34"/>
    </row>
    <row r="9" spans="1:17" x14ac:dyDescent="0.25">
      <c r="A9" s="70"/>
      <c r="B9" s="85" t="s">
        <v>27</v>
      </c>
      <c r="C9" s="86" t="s">
        <v>28</v>
      </c>
      <c r="D9" s="27">
        <v>257</v>
      </c>
      <c r="E9" s="27">
        <v>0</v>
      </c>
      <c r="F9" s="27">
        <v>257</v>
      </c>
      <c r="G9" s="27">
        <v>0</v>
      </c>
      <c r="H9" s="27">
        <v>257</v>
      </c>
      <c r="I9" s="27">
        <v>135</v>
      </c>
      <c r="J9" s="29">
        <v>2439</v>
      </c>
      <c r="K9" s="29">
        <v>426</v>
      </c>
      <c r="L9" s="29">
        <v>89</v>
      </c>
      <c r="M9" s="33">
        <v>2954</v>
      </c>
      <c r="N9" s="65"/>
      <c r="O9" s="65"/>
      <c r="P9" s="34"/>
      <c r="Q9" s="34"/>
    </row>
    <row r="10" spans="1:17" x14ac:dyDescent="0.25">
      <c r="A10" s="70"/>
      <c r="B10" s="85" t="s">
        <v>29</v>
      </c>
      <c r="C10" s="86" t="s">
        <v>30</v>
      </c>
      <c r="D10" s="27">
        <v>1265</v>
      </c>
      <c r="E10" s="27">
        <v>0</v>
      </c>
      <c r="F10" s="27">
        <v>1265</v>
      </c>
      <c r="G10" s="27">
        <v>0</v>
      </c>
      <c r="H10" s="27">
        <v>1265</v>
      </c>
      <c r="I10" s="27">
        <v>514</v>
      </c>
      <c r="J10" s="29">
        <v>15606</v>
      </c>
      <c r="K10" s="29">
        <v>2098</v>
      </c>
      <c r="L10" s="29">
        <v>338</v>
      </c>
      <c r="M10" s="33">
        <v>18042</v>
      </c>
      <c r="N10" s="65"/>
      <c r="O10" s="65"/>
      <c r="P10" s="34"/>
      <c r="Q10" s="34"/>
    </row>
    <row r="11" spans="1:17" x14ac:dyDescent="0.25">
      <c r="A11" s="70"/>
      <c r="B11" s="85" t="s">
        <v>31</v>
      </c>
      <c r="C11" s="86" t="s">
        <v>32</v>
      </c>
      <c r="D11" s="27">
        <v>12404</v>
      </c>
      <c r="E11" s="27">
        <v>0</v>
      </c>
      <c r="F11" s="27">
        <v>12404</v>
      </c>
      <c r="G11" s="27">
        <v>596</v>
      </c>
      <c r="H11" s="27">
        <v>13000</v>
      </c>
      <c r="I11" s="27">
        <v>6034</v>
      </c>
      <c r="J11" s="29">
        <v>97535</v>
      </c>
      <c r="K11" s="29">
        <v>21559</v>
      </c>
      <c r="L11" s="29">
        <v>3965</v>
      </c>
      <c r="M11" s="33">
        <v>123059</v>
      </c>
      <c r="N11" s="65"/>
      <c r="O11" s="65"/>
      <c r="P11" s="34"/>
      <c r="Q11" s="34"/>
    </row>
    <row r="12" spans="1:17" x14ac:dyDescent="0.25">
      <c r="A12" s="70"/>
      <c r="B12" s="85" t="s">
        <v>33</v>
      </c>
      <c r="C12" s="86" t="s">
        <v>34</v>
      </c>
      <c r="D12" s="27">
        <v>1116</v>
      </c>
      <c r="E12" s="27">
        <v>0</v>
      </c>
      <c r="F12" s="27">
        <v>1116</v>
      </c>
      <c r="G12" s="27">
        <v>0</v>
      </c>
      <c r="H12" s="27">
        <v>1116</v>
      </c>
      <c r="I12" s="27">
        <v>500</v>
      </c>
      <c r="J12" s="29">
        <v>14143</v>
      </c>
      <c r="K12" s="29">
        <v>1851</v>
      </c>
      <c r="L12" s="29">
        <v>329</v>
      </c>
      <c r="M12" s="33">
        <v>16323</v>
      </c>
      <c r="N12" s="65"/>
      <c r="O12" s="65"/>
      <c r="P12" s="34"/>
      <c r="Q12" s="34"/>
    </row>
    <row r="13" spans="1:17" x14ac:dyDescent="0.25">
      <c r="A13" s="70"/>
      <c r="B13" s="85" t="s">
        <v>35</v>
      </c>
      <c r="C13" s="86" t="s">
        <v>36</v>
      </c>
      <c r="D13" s="27">
        <v>934</v>
      </c>
      <c r="E13" s="27">
        <v>0</v>
      </c>
      <c r="F13" s="27">
        <v>934</v>
      </c>
      <c r="G13" s="27">
        <v>3</v>
      </c>
      <c r="H13" s="27">
        <v>937</v>
      </c>
      <c r="I13" s="27">
        <v>463</v>
      </c>
      <c r="J13" s="29">
        <v>7316</v>
      </c>
      <c r="K13" s="29">
        <v>1554</v>
      </c>
      <c r="L13" s="29">
        <v>304</v>
      </c>
      <c r="M13" s="33">
        <v>9174</v>
      </c>
      <c r="N13" s="65"/>
      <c r="O13" s="65"/>
      <c r="P13" s="34"/>
      <c r="Q13" s="34"/>
    </row>
    <row r="14" spans="1:17" x14ac:dyDescent="0.25">
      <c r="A14" s="70"/>
      <c r="B14" s="85" t="s">
        <v>37</v>
      </c>
      <c r="C14" s="86" t="s">
        <v>38</v>
      </c>
      <c r="D14" s="27">
        <v>338</v>
      </c>
      <c r="E14" s="27">
        <v>0</v>
      </c>
      <c r="F14" s="27">
        <v>338</v>
      </c>
      <c r="G14" s="27">
        <v>0</v>
      </c>
      <c r="H14" s="27">
        <v>338</v>
      </c>
      <c r="I14" s="27">
        <v>239</v>
      </c>
      <c r="J14" s="29">
        <v>6340</v>
      </c>
      <c r="K14" s="29">
        <v>561</v>
      </c>
      <c r="L14" s="29">
        <v>157</v>
      </c>
      <c r="M14" s="33">
        <v>7058</v>
      </c>
      <c r="N14" s="65"/>
      <c r="O14" s="65"/>
      <c r="P14" s="34"/>
      <c r="Q14" s="34"/>
    </row>
    <row r="15" spans="1:17" x14ac:dyDescent="0.25">
      <c r="A15" s="70"/>
      <c r="B15" s="85" t="s">
        <v>39</v>
      </c>
      <c r="C15" s="86" t="s">
        <v>40</v>
      </c>
      <c r="D15" s="27">
        <v>1709</v>
      </c>
      <c r="E15" s="27">
        <v>0</v>
      </c>
      <c r="F15" s="27">
        <v>1709</v>
      </c>
      <c r="G15" s="27">
        <v>0</v>
      </c>
      <c r="H15" s="27">
        <v>1709</v>
      </c>
      <c r="I15" s="27">
        <v>771</v>
      </c>
      <c r="J15" s="29">
        <v>14143</v>
      </c>
      <c r="K15" s="29">
        <v>2834</v>
      </c>
      <c r="L15" s="29">
        <v>507</v>
      </c>
      <c r="M15" s="33">
        <v>17484</v>
      </c>
      <c r="N15" s="65"/>
      <c r="O15" s="65"/>
      <c r="P15" s="34"/>
      <c r="Q15" s="34"/>
    </row>
    <row r="16" spans="1:17" x14ac:dyDescent="0.25">
      <c r="A16" s="70"/>
      <c r="B16" s="85" t="s">
        <v>41</v>
      </c>
      <c r="C16" s="86" t="s">
        <v>42</v>
      </c>
      <c r="D16" s="27">
        <v>3897</v>
      </c>
      <c r="E16" s="27">
        <v>0</v>
      </c>
      <c r="F16" s="27">
        <v>3897</v>
      </c>
      <c r="G16" s="27">
        <v>24</v>
      </c>
      <c r="H16" s="27">
        <v>3921</v>
      </c>
      <c r="I16" s="27">
        <v>2241</v>
      </c>
      <c r="J16" s="29">
        <v>35601</v>
      </c>
      <c r="K16" s="29">
        <v>6502</v>
      </c>
      <c r="L16" s="29">
        <v>1473</v>
      </c>
      <c r="M16" s="33">
        <v>43576</v>
      </c>
      <c r="N16" s="65"/>
      <c r="O16" s="65"/>
      <c r="P16" s="34"/>
      <c r="Q16" s="34"/>
    </row>
    <row r="17" spans="1:17" x14ac:dyDescent="0.25">
      <c r="A17" s="70"/>
      <c r="B17" s="85" t="s">
        <v>43</v>
      </c>
      <c r="C17" s="86" t="s">
        <v>44</v>
      </c>
      <c r="D17" s="27">
        <v>735</v>
      </c>
      <c r="E17" s="27">
        <v>0</v>
      </c>
      <c r="F17" s="27">
        <v>735</v>
      </c>
      <c r="G17" s="27">
        <v>0</v>
      </c>
      <c r="H17" s="27">
        <v>735</v>
      </c>
      <c r="I17" s="27">
        <v>511</v>
      </c>
      <c r="J17" s="29">
        <v>4390</v>
      </c>
      <c r="K17" s="29">
        <v>1219</v>
      </c>
      <c r="L17" s="29">
        <v>336</v>
      </c>
      <c r="M17" s="33">
        <v>5945</v>
      </c>
      <c r="N17" s="65"/>
      <c r="O17" s="65"/>
      <c r="P17" s="34"/>
      <c r="Q17" s="34"/>
    </row>
    <row r="18" spans="1:17" x14ac:dyDescent="0.25">
      <c r="A18" s="70"/>
      <c r="B18" s="85" t="s">
        <v>45</v>
      </c>
      <c r="C18" s="86" t="s">
        <v>46</v>
      </c>
      <c r="D18" s="27">
        <v>741</v>
      </c>
      <c r="E18" s="27">
        <v>0</v>
      </c>
      <c r="F18" s="27">
        <v>741</v>
      </c>
      <c r="G18" s="27">
        <v>0</v>
      </c>
      <c r="H18" s="27">
        <v>741</v>
      </c>
      <c r="I18" s="27">
        <v>273</v>
      </c>
      <c r="J18" s="29">
        <v>10729</v>
      </c>
      <c r="K18" s="29">
        <v>1229</v>
      </c>
      <c r="L18" s="29">
        <v>179</v>
      </c>
      <c r="M18" s="33">
        <v>12137</v>
      </c>
      <c r="N18" s="65"/>
      <c r="O18" s="65"/>
      <c r="P18" s="34"/>
      <c r="Q18" s="34"/>
    </row>
    <row r="19" spans="1:17" x14ac:dyDescent="0.25">
      <c r="A19" s="70"/>
      <c r="B19" s="85" t="s">
        <v>47</v>
      </c>
      <c r="C19" s="86" t="s">
        <v>48</v>
      </c>
      <c r="D19" s="27">
        <v>2255</v>
      </c>
      <c r="E19" s="27">
        <v>0</v>
      </c>
      <c r="F19" s="27">
        <v>2255</v>
      </c>
      <c r="G19" s="27">
        <v>0</v>
      </c>
      <c r="H19" s="27">
        <v>2255</v>
      </c>
      <c r="I19" s="27">
        <v>934</v>
      </c>
      <c r="J19" s="29">
        <v>19020</v>
      </c>
      <c r="K19" s="29">
        <v>3740</v>
      </c>
      <c r="L19" s="29">
        <v>614</v>
      </c>
      <c r="M19" s="33">
        <v>23374</v>
      </c>
      <c r="N19" s="65"/>
      <c r="O19" s="65"/>
      <c r="P19" s="34"/>
      <c r="Q19" s="34"/>
    </row>
    <row r="20" spans="1:17" x14ac:dyDescent="0.25">
      <c r="A20" s="70"/>
      <c r="B20" s="85" t="s">
        <v>49</v>
      </c>
      <c r="C20" s="86" t="s">
        <v>50</v>
      </c>
      <c r="D20" s="27">
        <v>3371</v>
      </c>
      <c r="E20" s="27">
        <v>0</v>
      </c>
      <c r="F20" s="27">
        <v>3371</v>
      </c>
      <c r="G20" s="27">
        <v>580</v>
      </c>
      <c r="H20" s="27">
        <v>3951</v>
      </c>
      <c r="I20" s="27">
        <v>1337</v>
      </c>
      <c r="J20" s="29">
        <v>8291</v>
      </c>
      <c r="K20" s="29">
        <v>6552</v>
      </c>
      <c r="L20" s="29">
        <v>879</v>
      </c>
      <c r="M20" s="33">
        <v>15722</v>
      </c>
      <c r="N20" s="65"/>
      <c r="O20" s="65"/>
      <c r="P20" s="34"/>
      <c r="Q20" s="34"/>
    </row>
    <row r="21" spans="1:17" x14ac:dyDescent="0.25">
      <c r="A21" s="70"/>
      <c r="B21" s="85" t="s">
        <v>51</v>
      </c>
      <c r="C21" s="86" t="s">
        <v>52</v>
      </c>
      <c r="D21" s="27">
        <v>244</v>
      </c>
      <c r="E21" s="27">
        <v>0</v>
      </c>
      <c r="F21" s="27">
        <v>244</v>
      </c>
      <c r="G21" s="27">
        <v>0</v>
      </c>
      <c r="H21" s="27">
        <v>244</v>
      </c>
      <c r="I21" s="27">
        <v>114</v>
      </c>
      <c r="J21" s="29">
        <v>488</v>
      </c>
      <c r="K21" s="29">
        <v>405</v>
      </c>
      <c r="L21" s="29">
        <v>75</v>
      </c>
      <c r="M21" s="33">
        <v>968</v>
      </c>
      <c r="N21" s="65"/>
      <c r="O21" s="65"/>
      <c r="P21" s="34"/>
      <c r="Q21" s="34"/>
    </row>
    <row r="22" spans="1:17" x14ac:dyDescent="0.25">
      <c r="A22" s="70"/>
      <c r="B22" s="85" t="s">
        <v>53</v>
      </c>
      <c r="C22" s="86" t="s">
        <v>54</v>
      </c>
      <c r="D22" s="27">
        <v>348</v>
      </c>
      <c r="E22" s="27">
        <v>0</v>
      </c>
      <c r="F22" s="27">
        <v>348</v>
      </c>
      <c r="G22" s="27">
        <v>0</v>
      </c>
      <c r="H22" s="27">
        <v>348</v>
      </c>
      <c r="I22" s="27">
        <v>150</v>
      </c>
      <c r="J22" s="29">
        <v>2439</v>
      </c>
      <c r="K22" s="29">
        <v>577</v>
      </c>
      <c r="L22" s="29">
        <v>99</v>
      </c>
      <c r="M22" s="33">
        <v>3115</v>
      </c>
      <c r="N22" s="65"/>
      <c r="O22" s="65"/>
      <c r="P22" s="34"/>
      <c r="Q22" s="34"/>
    </row>
    <row r="23" spans="1:17" x14ac:dyDescent="0.25">
      <c r="A23" s="70"/>
      <c r="B23" s="85" t="s">
        <v>55</v>
      </c>
      <c r="C23" s="86" t="s">
        <v>56</v>
      </c>
      <c r="D23" s="27">
        <v>239</v>
      </c>
      <c r="E23" s="27">
        <v>0</v>
      </c>
      <c r="F23" s="27">
        <v>239</v>
      </c>
      <c r="G23" s="27">
        <v>0</v>
      </c>
      <c r="H23" s="27">
        <v>239</v>
      </c>
      <c r="I23" s="27">
        <v>131</v>
      </c>
      <c r="J23" s="29">
        <v>488</v>
      </c>
      <c r="K23" s="29">
        <v>398</v>
      </c>
      <c r="L23" s="29">
        <v>89</v>
      </c>
      <c r="M23" s="33">
        <v>975</v>
      </c>
      <c r="N23" s="65"/>
      <c r="O23" s="65"/>
      <c r="P23" s="34"/>
      <c r="Q23" s="34"/>
    </row>
    <row r="24" spans="1:17" x14ac:dyDescent="0.25">
      <c r="A24" s="70"/>
      <c r="B24" s="85" t="s">
        <v>57</v>
      </c>
      <c r="C24" s="86" t="s">
        <v>58</v>
      </c>
      <c r="D24" s="27">
        <v>1091</v>
      </c>
      <c r="E24" s="27">
        <v>0</v>
      </c>
      <c r="F24" s="27">
        <v>1091</v>
      </c>
      <c r="G24" s="27">
        <v>147</v>
      </c>
      <c r="H24" s="27">
        <v>1238</v>
      </c>
      <c r="I24" s="27">
        <v>574</v>
      </c>
      <c r="J24" s="29">
        <v>10242</v>
      </c>
      <c r="K24" s="29">
        <v>2053</v>
      </c>
      <c r="L24" s="29">
        <v>377</v>
      </c>
      <c r="M24" s="33">
        <v>12672</v>
      </c>
      <c r="N24" s="65"/>
      <c r="O24" s="65"/>
      <c r="P24" s="34"/>
      <c r="Q24" s="34"/>
    </row>
    <row r="25" spans="1:17" x14ac:dyDescent="0.25">
      <c r="A25" s="70"/>
      <c r="B25" s="85" t="s">
        <v>59</v>
      </c>
      <c r="C25" s="86" t="s">
        <v>60</v>
      </c>
      <c r="D25" s="27">
        <v>3620</v>
      </c>
      <c r="E25" s="27">
        <v>0</v>
      </c>
      <c r="F25" s="27">
        <v>3620</v>
      </c>
      <c r="G25" s="27">
        <v>301</v>
      </c>
      <c r="H25" s="27">
        <v>3921</v>
      </c>
      <c r="I25" s="27">
        <v>1553</v>
      </c>
      <c r="J25" s="29">
        <v>19507</v>
      </c>
      <c r="K25" s="29">
        <v>6502</v>
      </c>
      <c r="L25" s="29">
        <v>1021</v>
      </c>
      <c r="M25" s="33">
        <v>27030</v>
      </c>
      <c r="N25" s="65"/>
      <c r="O25" s="65"/>
      <c r="P25" s="34"/>
      <c r="Q25" s="34"/>
    </row>
    <row r="26" spans="1:17" x14ac:dyDescent="0.25">
      <c r="A26" s="70"/>
      <c r="B26" s="85" t="s">
        <v>61</v>
      </c>
      <c r="C26" s="86" t="s">
        <v>62</v>
      </c>
      <c r="D26" s="27">
        <v>10380</v>
      </c>
      <c r="E26" s="27">
        <v>0</v>
      </c>
      <c r="F26" s="27">
        <v>10380</v>
      </c>
      <c r="G26" s="27">
        <v>327</v>
      </c>
      <c r="H26" s="27">
        <v>10707</v>
      </c>
      <c r="I26" s="27">
        <v>4996</v>
      </c>
      <c r="J26" s="29">
        <v>74614</v>
      </c>
      <c r="K26" s="29">
        <v>17756</v>
      </c>
      <c r="L26" s="29">
        <v>3283</v>
      </c>
      <c r="M26" s="33">
        <v>95653</v>
      </c>
      <c r="N26" s="65"/>
      <c r="O26" s="65"/>
      <c r="P26" s="34"/>
      <c r="Q26" s="34"/>
    </row>
    <row r="27" spans="1:17" x14ac:dyDescent="0.25">
      <c r="A27" s="70"/>
      <c r="B27" s="85" t="s">
        <v>63</v>
      </c>
      <c r="C27" s="86" t="s">
        <v>64</v>
      </c>
      <c r="D27" s="27">
        <v>55</v>
      </c>
      <c r="E27" s="27">
        <v>0</v>
      </c>
      <c r="F27" s="27">
        <v>55</v>
      </c>
      <c r="G27" s="27">
        <v>0</v>
      </c>
      <c r="H27" s="27">
        <v>55</v>
      </c>
      <c r="I27" s="27">
        <v>26</v>
      </c>
      <c r="J27" s="29">
        <v>488</v>
      </c>
      <c r="K27" s="29">
        <v>91</v>
      </c>
      <c r="L27" s="29">
        <v>17</v>
      </c>
      <c r="M27" s="33">
        <v>596</v>
      </c>
      <c r="N27" s="65"/>
      <c r="O27" s="65"/>
      <c r="P27" s="34"/>
      <c r="Q27" s="34"/>
    </row>
    <row r="28" spans="1:17" x14ac:dyDescent="0.25">
      <c r="A28" s="70"/>
      <c r="B28" s="85" t="s">
        <v>65</v>
      </c>
      <c r="C28" s="86" t="s">
        <v>66</v>
      </c>
      <c r="D28" s="27">
        <v>11851</v>
      </c>
      <c r="E28" s="27">
        <v>0</v>
      </c>
      <c r="F28" s="27">
        <v>11851</v>
      </c>
      <c r="G28" s="27">
        <v>316</v>
      </c>
      <c r="H28" s="27">
        <v>12167</v>
      </c>
      <c r="I28" s="27">
        <v>5042</v>
      </c>
      <c r="J28" s="29">
        <v>41453</v>
      </c>
      <c r="K28" s="29">
        <v>20177</v>
      </c>
      <c r="L28" s="29">
        <v>3313</v>
      </c>
      <c r="M28" s="33">
        <v>64943</v>
      </c>
      <c r="N28" s="65"/>
      <c r="O28" s="65"/>
      <c r="P28" s="34"/>
      <c r="Q28" s="34"/>
    </row>
    <row r="29" spans="1:17" x14ac:dyDescent="0.25">
      <c r="A29" s="70"/>
      <c r="B29" s="87">
        <v>101</v>
      </c>
      <c r="C29" s="86" t="s">
        <v>68</v>
      </c>
      <c r="D29" s="27">
        <v>1426</v>
      </c>
      <c r="E29" s="27">
        <v>0</v>
      </c>
      <c r="F29" s="27">
        <v>1426</v>
      </c>
      <c r="G29" s="27">
        <v>95</v>
      </c>
      <c r="H29" s="27">
        <v>1521</v>
      </c>
      <c r="I29" s="27">
        <v>772</v>
      </c>
      <c r="J29" s="29">
        <v>8779</v>
      </c>
      <c r="K29" s="29">
        <v>2522</v>
      </c>
      <c r="L29" s="29">
        <v>507</v>
      </c>
      <c r="M29" s="33">
        <v>11808</v>
      </c>
      <c r="N29" s="65"/>
      <c r="O29" s="65"/>
      <c r="P29" s="34"/>
      <c r="Q29" s="34"/>
    </row>
    <row r="30" spans="1:17" x14ac:dyDescent="0.25">
      <c r="A30" s="70"/>
      <c r="B30" s="87">
        <v>111</v>
      </c>
      <c r="C30" s="86" t="s">
        <v>70</v>
      </c>
      <c r="D30" s="27">
        <v>438</v>
      </c>
      <c r="E30" s="27">
        <v>0</v>
      </c>
      <c r="F30" s="27">
        <v>438</v>
      </c>
      <c r="G30" s="27">
        <v>0</v>
      </c>
      <c r="H30" s="27">
        <v>438</v>
      </c>
      <c r="I30" s="27">
        <v>194</v>
      </c>
      <c r="J30" s="29">
        <v>11705</v>
      </c>
      <c r="K30" s="29">
        <v>726</v>
      </c>
      <c r="L30" s="29">
        <v>127</v>
      </c>
      <c r="M30" s="33">
        <v>12558</v>
      </c>
      <c r="N30" s="65"/>
      <c r="O30" s="65"/>
      <c r="P30" s="34"/>
      <c r="Q30" s="34"/>
    </row>
    <row r="31" spans="1:17" x14ac:dyDescent="0.25">
      <c r="A31" s="70"/>
      <c r="B31" s="87">
        <v>121</v>
      </c>
      <c r="C31" s="86" t="s">
        <v>72</v>
      </c>
      <c r="D31" s="27">
        <v>138</v>
      </c>
      <c r="E31" s="27">
        <v>0</v>
      </c>
      <c r="F31" s="27">
        <v>138</v>
      </c>
      <c r="G31" s="27">
        <v>0</v>
      </c>
      <c r="H31" s="27">
        <v>138</v>
      </c>
      <c r="I31" s="27">
        <v>51</v>
      </c>
      <c r="J31" s="29">
        <v>0</v>
      </c>
      <c r="K31" s="29">
        <v>229</v>
      </c>
      <c r="L31" s="29">
        <v>34</v>
      </c>
      <c r="M31" s="33">
        <v>263</v>
      </c>
      <c r="N31" s="65"/>
      <c r="O31" s="65"/>
      <c r="P31" s="34"/>
      <c r="Q31" s="34"/>
    </row>
    <row r="32" spans="1:17" x14ac:dyDescent="0.25">
      <c r="A32" s="70"/>
      <c r="B32" s="87">
        <v>131</v>
      </c>
      <c r="C32" s="86" t="s">
        <v>74</v>
      </c>
      <c r="D32" s="27">
        <v>14823</v>
      </c>
      <c r="E32" s="27">
        <v>777</v>
      </c>
      <c r="F32" s="27">
        <v>15600</v>
      </c>
      <c r="G32" s="27">
        <v>521</v>
      </c>
      <c r="H32" s="27">
        <v>16121</v>
      </c>
      <c r="I32" s="27">
        <v>10192</v>
      </c>
      <c r="J32" s="29">
        <v>54620</v>
      </c>
      <c r="K32" s="29">
        <v>26734</v>
      </c>
      <c r="L32" s="29">
        <v>6697</v>
      </c>
      <c r="M32" s="33">
        <v>88051</v>
      </c>
      <c r="N32" s="65"/>
      <c r="O32" s="65"/>
      <c r="P32" s="34"/>
      <c r="Q32" s="34"/>
    </row>
    <row r="33" spans="1:17" x14ac:dyDescent="0.25">
      <c r="A33" s="70"/>
      <c r="B33" s="87">
        <v>132</v>
      </c>
      <c r="C33" s="86" t="s">
        <v>76</v>
      </c>
      <c r="D33" s="27">
        <v>6301</v>
      </c>
      <c r="E33" s="27">
        <v>0</v>
      </c>
      <c r="F33" s="27">
        <v>6301</v>
      </c>
      <c r="G33" s="27">
        <v>67</v>
      </c>
      <c r="H33" s="27">
        <v>6368</v>
      </c>
      <c r="I33" s="27">
        <v>5351</v>
      </c>
      <c r="J33" s="29">
        <v>42428</v>
      </c>
      <c r="K33" s="29">
        <v>10560</v>
      </c>
      <c r="L33" s="29">
        <v>3516</v>
      </c>
      <c r="M33" s="33">
        <v>56504</v>
      </c>
      <c r="N33" s="65"/>
      <c r="O33" s="65"/>
      <c r="P33" s="34"/>
      <c r="Q33" s="34"/>
    </row>
    <row r="34" spans="1:17" x14ac:dyDescent="0.25">
      <c r="A34" s="70"/>
      <c r="B34" s="87">
        <v>134</v>
      </c>
      <c r="C34" s="86" t="s">
        <v>78</v>
      </c>
      <c r="D34" s="27">
        <v>3860</v>
      </c>
      <c r="E34" s="27">
        <v>0</v>
      </c>
      <c r="F34" s="27">
        <v>3860</v>
      </c>
      <c r="G34" s="27">
        <v>0</v>
      </c>
      <c r="H34" s="27">
        <v>3860</v>
      </c>
      <c r="I34" s="27">
        <v>1710</v>
      </c>
      <c r="J34" s="29">
        <v>13655</v>
      </c>
      <c r="K34" s="29">
        <v>6401</v>
      </c>
      <c r="L34" s="29">
        <v>1124</v>
      </c>
      <c r="M34" s="33">
        <v>21180</v>
      </c>
      <c r="N34" s="65"/>
      <c r="O34" s="65"/>
      <c r="P34" s="34"/>
      <c r="Q34" s="34"/>
    </row>
    <row r="35" spans="1:17" x14ac:dyDescent="0.25">
      <c r="A35" s="70"/>
      <c r="B35" s="87">
        <v>136</v>
      </c>
      <c r="C35" s="86" t="s">
        <v>80</v>
      </c>
      <c r="D35" s="27">
        <v>804</v>
      </c>
      <c r="E35" s="27">
        <v>0</v>
      </c>
      <c r="F35" s="27">
        <v>804</v>
      </c>
      <c r="G35" s="27">
        <v>0</v>
      </c>
      <c r="H35" s="27">
        <v>804</v>
      </c>
      <c r="I35" s="27">
        <v>396</v>
      </c>
      <c r="J35" s="29">
        <v>4877</v>
      </c>
      <c r="K35" s="29">
        <v>1333</v>
      </c>
      <c r="L35" s="29">
        <v>260</v>
      </c>
      <c r="M35" s="33">
        <v>6470</v>
      </c>
      <c r="N35" s="65"/>
      <c r="O35" s="65"/>
      <c r="P35" s="34"/>
      <c r="Q35" s="34"/>
    </row>
    <row r="36" spans="1:17" x14ac:dyDescent="0.25">
      <c r="A36" s="70"/>
      <c r="B36" s="87">
        <v>139</v>
      </c>
      <c r="C36" s="86" t="s">
        <v>82</v>
      </c>
      <c r="D36" s="27">
        <v>8163</v>
      </c>
      <c r="E36" s="27">
        <v>394</v>
      </c>
      <c r="F36" s="27">
        <v>8557</v>
      </c>
      <c r="G36" s="27">
        <v>719</v>
      </c>
      <c r="H36" s="27">
        <v>9276</v>
      </c>
      <c r="I36" s="27">
        <v>5414</v>
      </c>
      <c r="J36" s="29">
        <v>36576</v>
      </c>
      <c r="K36" s="29">
        <v>15383</v>
      </c>
      <c r="L36" s="29">
        <v>3558</v>
      </c>
      <c r="M36" s="33">
        <v>55517</v>
      </c>
      <c r="N36" s="65"/>
      <c r="O36" s="65"/>
      <c r="P36" s="34"/>
      <c r="Q36" s="34"/>
    </row>
    <row r="37" spans="1:17" x14ac:dyDescent="0.25">
      <c r="A37" s="70"/>
      <c r="B37" s="87">
        <v>148</v>
      </c>
      <c r="C37" s="86" t="s">
        <v>84</v>
      </c>
      <c r="D37" s="27">
        <v>523</v>
      </c>
      <c r="E37" s="27">
        <v>0</v>
      </c>
      <c r="F37" s="27">
        <v>523</v>
      </c>
      <c r="G37" s="27">
        <v>0</v>
      </c>
      <c r="H37" s="27">
        <v>523</v>
      </c>
      <c r="I37" s="27">
        <v>242</v>
      </c>
      <c r="J37" s="29">
        <v>7316</v>
      </c>
      <c r="K37" s="29">
        <v>867</v>
      </c>
      <c r="L37" s="29">
        <v>159</v>
      </c>
      <c r="M37" s="33">
        <v>8342</v>
      </c>
      <c r="N37" s="65"/>
      <c r="O37" s="65"/>
      <c r="P37" s="34"/>
      <c r="Q37" s="34"/>
    </row>
    <row r="38" spans="1:17" x14ac:dyDescent="0.25">
      <c r="A38" s="70"/>
      <c r="B38" s="87">
        <v>149</v>
      </c>
      <c r="C38" s="86" t="s">
        <v>86</v>
      </c>
      <c r="D38" s="27">
        <v>187</v>
      </c>
      <c r="E38" s="27">
        <v>0</v>
      </c>
      <c r="F38" s="27">
        <v>187</v>
      </c>
      <c r="G38" s="27">
        <v>0</v>
      </c>
      <c r="H38" s="27">
        <v>187</v>
      </c>
      <c r="I38" s="27">
        <v>72</v>
      </c>
      <c r="J38" s="29">
        <v>2439</v>
      </c>
      <c r="K38" s="29">
        <v>310</v>
      </c>
      <c r="L38" s="29">
        <v>47</v>
      </c>
      <c r="M38" s="33">
        <v>2796</v>
      </c>
      <c r="N38" s="65"/>
      <c r="O38" s="65"/>
      <c r="P38" s="34"/>
      <c r="Q38" s="34"/>
    </row>
    <row r="39" spans="1:17" x14ac:dyDescent="0.25">
      <c r="A39" s="70"/>
      <c r="B39" s="87">
        <v>150</v>
      </c>
      <c r="C39" s="86" t="s">
        <v>88</v>
      </c>
      <c r="D39" s="27">
        <v>850</v>
      </c>
      <c r="E39" s="27">
        <v>0</v>
      </c>
      <c r="F39" s="27">
        <v>850</v>
      </c>
      <c r="G39" s="27">
        <v>0</v>
      </c>
      <c r="H39" s="27">
        <v>850</v>
      </c>
      <c r="I39" s="27">
        <v>287</v>
      </c>
      <c r="J39" s="29">
        <v>5853</v>
      </c>
      <c r="K39" s="29">
        <v>1410</v>
      </c>
      <c r="L39" s="29">
        <v>189</v>
      </c>
      <c r="M39" s="33">
        <v>7452</v>
      </c>
      <c r="N39" s="65"/>
      <c r="O39" s="65"/>
      <c r="P39" s="34"/>
      <c r="Q39" s="34"/>
    </row>
    <row r="40" spans="1:17" x14ac:dyDescent="0.25">
      <c r="A40" s="70"/>
      <c r="B40" s="87">
        <v>151</v>
      </c>
      <c r="C40" s="86" t="s">
        <v>90</v>
      </c>
      <c r="D40" s="27">
        <v>5412</v>
      </c>
      <c r="E40" s="27">
        <v>54</v>
      </c>
      <c r="F40" s="27">
        <v>5466</v>
      </c>
      <c r="G40" s="27">
        <v>12</v>
      </c>
      <c r="H40" s="27">
        <v>5478</v>
      </c>
      <c r="I40" s="27">
        <v>2742</v>
      </c>
      <c r="J40" s="29">
        <v>37551</v>
      </c>
      <c r="K40" s="29">
        <v>9084</v>
      </c>
      <c r="L40" s="29">
        <v>1802</v>
      </c>
      <c r="M40" s="33">
        <v>48437</v>
      </c>
      <c r="N40" s="65"/>
      <c r="O40" s="65"/>
      <c r="P40" s="34"/>
      <c r="Q40" s="34"/>
    </row>
    <row r="41" spans="1:17" x14ac:dyDescent="0.25">
      <c r="A41" s="70"/>
      <c r="B41" s="87">
        <v>161</v>
      </c>
      <c r="C41" s="86" t="s">
        <v>92</v>
      </c>
      <c r="D41" s="27">
        <v>150</v>
      </c>
      <c r="E41" s="27">
        <v>0</v>
      </c>
      <c r="F41" s="27">
        <v>150</v>
      </c>
      <c r="G41" s="27">
        <v>0</v>
      </c>
      <c r="H41" s="27">
        <v>150</v>
      </c>
      <c r="I41" s="27">
        <v>111</v>
      </c>
      <c r="J41" s="29">
        <v>3414</v>
      </c>
      <c r="K41" s="29">
        <v>249</v>
      </c>
      <c r="L41" s="29">
        <v>73</v>
      </c>
      <c r="M41" s="33">
        <v>3736</v>
      </c>
      <c r="N41" s="65"/>
      <c r="O41" s="65"/>
      <c r="P41" s="34"/>
      <c r="Q41" s="34"/>
    </row>
    <row r="42" spans="1:17" x14ac:dyDescent="0.25">
      <c r="A42" s="70"/>
      <c r="B42" s="87">
        <v>171</v>
      </c>
      <c r="C42" s="86" t="s">
        <v>94</v>
      </c>
      <c r="D42" s="27">
        <v>1111</v>
      </c>
      <c r="E42" s="27">
        <v>0</v>
      </c>
      <c r="F42" s="27">
        <v>1111</v>
      </c>
      <c r="G42" s="27">
        <v>0</v>
      </c>
      <c r="H42" s="27">
        <v>1111</v>
      </c>
      <c r="I42" s="27">
        <v>638</v>
      </c>
      <c r="J42" s="29">
        <v>13655</v>
      </c>
      <c r="K42" s="29">
        <v>1842</v>
      </c>
      <c r="L42" s="29">
        <v>419</v>
      </c>
      <c r="M42" s="33">
        <v>15916</v>
      </c>
      <c r="N42" s="65"/>
      <c r="O42" s="65"/>
      <c r="P42" s="34"/>
      <c r="Q42" s="34"/>
    </row>
    <row r="43" spans="1:17" x14ac:dyDescent="0.25">
      <c r="A43" s="70"/>
      <c r="B43" s="87">
        <v>181</v>
      </c>
      <c r="C43" s="86" t="s">
        <v>96</v>
      </c>
      <c r="D43" s="27">
        <v>376</v>
      </c>
      <c r="E43" s="27">
        <v>0</v>
      </c>
      <c r="F43" s="27">
        <v>376</v>
      </c>
      <c r="G43" s="27">
        <v>0</v>
      </c>
      <c r="H43" s="27">
        <v>376</v>
      </c>
      <c r="I43" s="27">
        <v>139</v>
      </c>
      <c r="J43" s="29">
        <v>3414</v>
      </c>
      <c r="K43" s="29">
        <v>624</v>
      </c>
      <c r="L43" s="29">
        <v>91</v>
      </c>
      <c r="M43" s="33">
        <v>4129</v>
      </c>
      <c r="N43" s="65"/>
      <c r="O43" s="65"/>
      <c r="P43" s="34"/>
      <c r="Q43" s="34"/>
    </row>
    <row r="44" spans="1:17" x14ac:dyDescent="0.25">
      <c r="A44" s="70"/>
      <c r="B44" s="87">
        <v>182</v>
      </c>
      <c r="C44" s="86" t="s">
        <v>98</v>
      </c>
      <c r="D44" s="27">
        <v>182</v>
      </c>
      <c r="E44" s="27">
        <v>0</v>
      </c>
      <c r="F44" s="27">
        <v>182</v>
      </c>
      <c r="G44" s="27">
        <v>0</v>
      </c>
      <c r="H44" s="27">
        <v>182</v>
      </c>
      <c r="I44" s="27">
        <v>96</v>
      </c>
      <c r="J44" s="29">
        <v>4390</v>
      </c>
      <c r="K44" s="29">
        <v>302</v>
      </c>
      <c r="L44" s="29">
        <v>63</v>
      </c>
      <c r="M44" s="33">
        <v>4755</v>
      </c>
      <c r="N44" s="65"/>
      <c r="O44" s="65"/>
      <c r="P44" s="34"/>
      <c r="Q44" s="34"/>
    </row>
    <row r="45" spans="1:17" x14ac:dyDescent="0.25">
      <c r="A45" s="70"/>
      <c r="B45" s="87">
        <v>192</v>
      </c>
      <c r="C45" s="86" t="s">
        <v>100</v>
      </c>
      <c r="D45" s="27">
        <v>426</v>
      </c>
      <c r="E45" s="27">
        <v>0</v>
      </c>
      <c r="F45" s="27">
        <v>426</v>
      </c>
      <c r="G45" s="27">
        <v>0</v>
      </c>
      <c r="H45" s="27">
        <v>426</v>
      </c>
      <c r="I45" s="27">
        <v>295</v>
      </c>
      <c r="J45" s="29">
        <v>4390</v>
      </c>
      <c r="K45" s="29">
        <v>706</v>
      </c>
      <c r="L45" s="29">
        <v>194</v>
      </c>
      <c r="M45" s="33">
        <v>5290</v>
      </c>
      <c r="N45" s="65"/>
      <c r="O45" s="65"/>
      <c r="P45" s="34"/>
      <c r="Q45" s="34"/>
    </row>
    <row r="46" spans="1:17" x14ac:dyDescent="0.25">
      <c r="A46" s="70"/>
      <c r="B46" s="87">
        <v>193</v>
      </c>
      <c r="C46" s="86" t="s">
        <v>102</v>
      </c>
      <c r="D46" s="27">
        <v>3823</v>
      </c>
      <c r="E46" s="27">
        <v>0</v>
      </c>
      <c r="F46" s="27">
        <v>3823</v>
      </c>
      <c r="G46" s="27">
        <v>6</v>
      </c>
      <c r="H46" s="27">
        <v>3829</v>
      </c>
      <c r="I46" s="27">
        <v>1993</v>
      </c>
      <c r="J46" s="29">
        <v>34138</v>
      </c>
      <c r="K46" s="29">
        <v>6350</v>
      </c>
      <c r="L46" s="29">
        <v>1310</v>
      </c>
      <c r="M46" s="33">
        <v>41798</v>
      </c>
      <c r="N46" s="65"/>
      <c r="O46" s="65"/>
      <c r="P46" s="34"/>
      <c r="Q46" s="34"/>
    </row>
    <row r="47" spans="1:17" x14ac:dyDescent="0.25">
      <c r="A47" s="70"/>
      <c r="B47" s="87">
        <v>201</v>
      </c>
      <c r="C47" s="86" t="s">
        <v>104</v>
      </c>
      <c r="D47" s="27">
        <v>2406</v>
      </c>
      <c r="E47" s="27">
        <v>100</v>
      </c>
      <c r="F47" s="27">
        <v>2506</v>
      </c>
      <c r="G47" s="27">
        <v>46</v>
      </c>
      <c r="H47" s="27">
        <v>2552</v>
      </c>
      <c r="I47" s="27">
        <v>789</v>
      </c>
      <c r="J47" s="29">
        <v>8779</v>
      </c>
      <c r="K47" s="29">
        <v>4232</v>
      </c>
      <c r="L47" s="29">
        <v>518</v>
      </c>
      <c r="M47" s="33">
        <v>13529</v>
      </c>
      <c r="N47" s="65"/>
      <c r="O47" s="65"/>
      <c r="P47" s="34"/>
      <c r="Q47" s="34"/>
    </row>
    <row r="48" spans="1:17" x14ac:dyDescent="0.25">
      <c r="A48" s="70"/>
      <c r="B48" s="87">
        <v>202</v>
      </c>
      <c r="C48" s="86" t="s">
        <v>106</v>
      </c>
      <c r="D48" s="27">
        <v>642</v>
      </c>
      <c r="E48" s="27">
        <v>41.5</v>
      </c>
      <c r="F48" s="27">
        <v>683.5</v>
      </c>
      <c r="G48" s="27">
        <v>0</v>
      </c>
      <c r="H48" s="27">
        <v>683.5</v>
      </c>
      <c r="I48" s="27">
        <v>323</v>
      </c>
      <c r="J48" s="29">
        <v>6340</v>
      </c>
      <c r="K48" s="29">
        <v>1133</v>
      </c>
      <c r="L48" s="29">
        <v>212</v>
      </c>
      <c r="M48" s="33">
        <v>7685</v>
      </c>
      <c r="N48" s="65"/>
      <c r="O48" s="65"/>
      <c r="P48" s="34"/>
      <c r="Q48" s="34"/>
    </row>
    <row r="49" spans="1:17" x14ac:dyDescent="0.25">
      <c r="A49" s="70"/>
      <c r="B49" s="87">
        <v>215</v>
      </c>
      <c r="C49" s="86" t="s">
        <v>108</v>
      </c>
      <c r="D49" s="27">
        <v>2197</v>
      </c>
      <c r="E49" s="27">
        <v>0</v>
      </c>
      <c r="F49" s="27">
        <v>2197</v>
      </c>
      <c r="G49" s="27">
        <v>0</v>
      </c>
      <c r="H49" s="27">
        <v>2197</v>
      </c>
      <c r="I49" s="27">
        <v>1126</v>
      </c>
      <c r="J49" s="29">
        <v>35113</v>
      </c>
      <c r="K49" s="29">
        <v>3643</v>
      </c>
      <c r="L49" s="29">
        <v>740</v>
      </c>
      <c r="M49" s="33">
        <v>39496</v>
      </c>
      <c r="N49" s="65"/>
      <c r="O49" s="65"/>
      <c r="P49" s="34"/>
      <c r="Q49" s="34"/>
    </row>
    <row r="50" spans="1:17" x14ac:dyDescent="0.25">
      <c r="A50" s="70"/>
      <c r="B50" s="87">
        <v>221</v>
      </c>
      <c r="C50" s="86" t="s">
        <v>110</v>
      </c>
      <c r="D50" s="27">
        <v>2338</v>
      </c>
      <c r="E50" s="27">
        <v>195</v>
      </c>
      <c r="F50" s="27">
        <v>2533</v>
      </c>
      <c r="G50" s="27">
        <v>97</v>
      </c>
      <c r="H50" s="27">
        <v>2630</v>
      </c>
      <c r="I50" s="27">
        <v>1350</v>
      </c>
      <c r="J50" s="29">
        <v>13655</v>
      </c>
      <c r="K50" s="29">
        <v>4361</v>
      </c>
      <c r="L50" s="29">
        <v>887</v>
      </c>
      <c r="M50" s="33">
        <v>18903</v>
      </c>
      <c r="N50" s="65"/>
      <c r="O50" s="65"/>
      <c r="P50" s="34"/>
      <c r="Q50" s="34"/>
    </row>
    <row r="51" spans="1:17" x14ac:dyDescent="0.25">
      <c r="A51" s="70"/>
      <c r="B51" s="87">
        <v>231</v>
      </c>
      <c r="C51" s="86" t="s">
        <v>112</v>
      </c>
      <c r="D51" s="27">
        <v>1271</v>
      </c>
      <c r="E51" s="27">
        <v>12</v>
      </c>
      <c r="F51" s="27">
        <v>1283</v>
      </c>
      <c r="G51" s="27">
        <v>0</v>
      </c>
      <c r="H51" s="27">
        <v>1283</v>
      </c>
      <c r="I51" s="27">
        <v>864</v>
      </c>
      <c r="J51" s="29">
        <v>10242</v>
      </c>
      <c r="K51" s="29">
        <v>2128</v>
      </c>
      <c r="L51" s="29">
        <v>568</v>
      </c>
      <c r="M51" s="33">
        <v>12938</v>
      </c>
      <c r="N51" s="65"/>
      <c r="O51" s="65"/>
      <c r="P51" s="34"/>
      <c r="Q51" s="34"/>
    </row>
    <row r="52" spans="1:17" x14ac:dyDescent="0.25">
      <c r="A52" s="70"/>
      <c r="B52" s="87">
        <v>232</v>
      </c>
      <c r="C52" s="86" t="s">
        <v>114</v>
      </c>
      <c r="D52" s="27">
        <v>1159</v>
      </c>
      <c r="E52" s="27">
        <v>0</v>
      </c>
      <c r="F52" s="27">
        <v>1159</v>
      </c>
      <c r="G52" s="27">
        <v>0</v>
      </c>
      <c r="H52" s="27">
        <v>1159</v>
      </c>
      <c r="I52" s="27">
        <v>719</v>
      </c>
      <c r="J52" s="29">
        <v>8291</v>
      </c>
      <c r="K52" s="29">
        <v>1922</v>
      </c>
      <c r="L52" s="29">
        <v>472</v>
      </c>
      <c r="M52" s="33">
        <v>10685</v>
      </c>
      <c r="N52" s="65"/>
      <c r="O52" s="65"/>
      <c r="P52" s="34"/>
      <c r="Q52" s="34"/>
    </row>
    <row r="53" spans="1:17" x14ac:dyDescent="0.25">
      <c r="A53" s="70"/>
      <c r="B53" s="87">
        <v>233</v>
      </c>
      <c r="C53" s="86" t="s">
        <v>116</v>
      </c>
      <c r="D53" s="27">
        <v>346</v>
      </c>
      <c r="E53" s="27">
        <v>0</v>
      </c>
      <c r="F53" s="27">
        <v>346</v>
      </c>
      <c r="G53" s="27">
        <v>0</v>
      </c>
      <c r="H53" s="27">
        <v>346</v>
      </c>
      <c r="I53" s="27">
        <v>203</v>
      </c>
      <c r="J53" s="29">
        <v>2927</v>
      </c>
      <c r="K53" s="29">
        <v>574</v>
      </c>
      <c r="L53" s="29">
        <v>133</v>
      </c>
      <c r="M53" s="33">
        <v>3634</v>
      </c>
      <c r="N53" s="65"/>
      <c r="O53" s="65"/>
      <c r="P53" s="34"/>
      <c r="Q53" s="34"/>
    </row>
    <row r="54" spans="1:17" x14ac:dyDescent="0.25">
      <c r="A54" s="70"/>
      <c r="B54" s="87">
        <v>234</v>
      </c>
      <c r="C54" s="86" t="s">
        <v>118</v>
      </c>
      <c r="D54" s="27">
        <v>128</v>
      </c>
      <c r="E54" s="27">
        <v>0</v>
      </c>
      <c r="F54" s="27">
        <v>128</v>
      </c>
      <c r="G54" s="27">
        <v>0</v>
      </c>
      <c r="H54" s="27">
        <v>128</v>
      </c>
      <c r="I54" s="27">
        <v>104</v>
      </c>
      <c r="J54" s="29">
        <v>0</v>
      </c>
      <c r="K54" s="29">
        <v>212</v>
      </c>
      <c r="L54" s="29">
        <v>68</v>
      </c>
      <c r="M54" s="33">
        <v>280</v>
      </c>
      <c r="N54" s="65"/>
      <c r="O54" s="65"/>
      <c r="P54" s="34"/>
      <c r="Q54" s="34"/>
    </row>
    <row r="55" spans="1:17" x14ac:dyDescent="0.25">
      <c r="A55" s="70"/>
      <c r="B55" s="87">
        <v>242</v>
      </c>
      <c r="C55" s="86" t="s">
        <v>120</v>
      </c>
      <c r="D55" s="27">
        <v>405</v>
      </c>
      <c r="E55" s="27">
        <v>0</v>
      </c>
      <c r="F55" s="27">
        <v>405</v>
      </c>
      <c r="G55" s="27">
        <v>60</v>
      </c>
      <c r="H55" s="27">
        <v>465</v>
      </c>
      <c r="I55" s="27">
        <v>164</v>
      </c>
      <c r="J55" s="29">
        <v>3414</v>
      </c>
      <c r="K55" s="29">
        <v>771</v>
      </c>
      <c r="L55" s="29">
        <v>108</v>
      </c>
      <c r="M55" s="33">
        <v>4293</v>
      </c>
      <c r="N55" s="65"/>
      <c r="O55" s="65"/>
      <c r="P55" s="34"/>
      <c r="Q55" s="34"/>
    </row>
    <row r="56" spans="1:17" x14ac:dyDescent="0.25">
      <c r="A56" s="70"/>
      <c r="B56" s="87" t="s">
        <v>121</v>
      </c>
      <c r="C56" s="86" t="s">
        <v>122</v>
      </c>
      <c r="D56" s="27">
        <v>114</v>
      </c>
      <c r="E56" s="27">
        <v>0</v>
      </c>
      <c r="F56" s="27">
        <v>114</v>
      </c>
      <c r="G56" s="27">
        <v>0</v>
      </c>
      <c r="H56" s="27">
        <v>114</v>
      </c>
      <c r="I56" s="27">
        <v>74</v>
      </c>
      <c r="J56" s="29">
        <v>3278</v>
      </c>
      <c r="K56" s="29">
        <v>189</v>
      </c>
      <c r="L56" s="29">
        <v>49</v>
      </c>
      <c r="M56" s="33">
        <v>3516</v>
      </c>
      <c r="N56" s="65"/>
      <c r="O56" s="65"/>
      <c r="P56" s="34"/>
      <c r="Q56" s="34"/>
    </row>
    <row r="57" spans="1:17" x14ac:dyDescent="0.25">
      <c r="A57" s="70"/>
      <c r="B57" s="87" t="s">
        <v>123</v>
      </c>
      <c r="C57" s="86" t="s">
        <v>124</v>
      </c>
      <c r="D57" s="27">
        <v>1224</v>
      </c>
      <c r="E57" s="27">
        <v>0</v>
      </c>
      <c r="F57" s="27">
        <v>1224</v>
      </c>
      <c r="G57" s="27">
        <v>98</v>
      </c>
      <c r="H57" s="27">
        <v>1322</v>
      </c>
      <c r="I57" s="27">
        <v>626</v>
      </c>
      <c r="J57" s="29">
        <v>10377</v>
      </c>
      <c r="K57" s="29">
        <v>2192</v>
      </c>
      <c r="L57" s="29">
        <v>411</v>
      </c>
      <c r="M57" s="33">
        <v>12980</v>
      </c>
      <c r="N57" s="65"/>
      <c r="O57" s="65"/>
      <c r="P57" s="34"/>
      <c r="Q57" s="34"/>
    </row>
    <row r="58" spans="1:17" x14ac:dyDescent="0.25">
      <c r="A58" s="70"/>
      <c r="B58" s="87">
        <v>251</v>
      </c>
      <c r="C58" s="86" t="s">
        <v>126</v>
      </c>
      <c r="D58" s="27">
        <v>5423</v>
      </c>
      <c r="E58" s="27">
        <v>0</v>
      </c>
      <c r="F58" s="27">
        <v>5423</v>
      </c>
      <c r="G58" s="27">
        <v>0</v>
      </c>
      <c r="H58" s="27">
        <v>5423</v>
      </c>
      <c r="I58" s="27">
        <v>2124</v>
      </c>
      <c r="J58" s="29">
        <v>17069</v>
      </c>
      <c r="K58" s="29">
        <v>8993</v>
      </c>
      <c r="L58" s="29">
        <v>1396</v>
      </c>
      <c r="M58" s="33">
        <v>27458</v>
      </c>
      <c r="N58" s="65"/>
      <c r="O58" s="65"/>
      <c r="P58" s="34"/>
      <c r="Q58" s="34"/>
    </row>
    <row r="59" spans="1:17" x14ac:dyDescent="0.25">
      <c r="A59" s="70"/>
      <c r="B59" s="87">
        <v>252</v>
      </c>
      <c r="C59" s="86" t="s">
        <v>128</v>
      </c>
      <c r="D59" s="27">
        <v>722</v>
      </c>
      <c r="E59" s="27">
        <v>0</v>
      </c>
      <c r="F59" s="27">
        <v>722</v>
      </c>
      <c r="G59" s="27">
        <v>0</v>
      </c>
      <c r="H59" s="27">
        <v>722</v>
      </c>
      <c r="I59" s="27">
        <v>332</v>
      </c>
      <c r="J59" s="29">
        <v>4877</v>
      </c>
      <c r="K59" s="29">
        <v>1197</v>
      </c>
      <c r="L59" s="29">
        <v>218</v>
      </c>
      <c r="M59" s="33">
        <v>6292</v>
      </c>
      <c r="N59" s="65"/>
      <c r="O59" s="65"/>
      <c r="P59" s="34"/>
      <c r="Q59" s="34"/>
    </row>
    <row r="60" spans="1:17" x14ac:dyDescent="0.25">
      <c r="A60" s="70"/>
      <c r="B60" s="87">
        <v>253</v>
      </c>
      <c r="C60" s="86" t="s">
        <v>130</v>
      </c>
      <c r="D60" s="27">
        <v>622</v>
      </c>
      <c r="E60" s="27">
        <v>0</v>
      </c>
      <c r="F60" s="27">
        <v>622</v>
      </c>
      <c r="G60" s="27">
        <v>0</v>
      </c>
      <c r="H60" s="27">
        <v>622</v>
      </c>
      <c r="I60" s="27">
        <v>317</v>
      </c>
      <c r="J60" s="29">
        <v>3902</v>
      </c>
      <c r="K60" s="29">
        <v>1031</v>
      </c>
      <c r="L60" s="29">
        <v>208</v>
      </c>
      <c r="M60" s="33">
        <v>5141</v>
      </c>
      <c r="N60" s="65"/>
      <c r="O60" s="65"/>
      <c r="P60" s="34"/>
      <c r="Q60" s="34"/>
    </row>
    <row r="61" spans="1:17" x14ac:dyDescent="0.25">
      <c r="A61" s="70"/>
      <c r="B61" s="87">
        <v>261</v>
      </c>
      <c r="C61" s="86" t="s">
        <v>132</v>
      </c>
      <c r="D61" s="27">
        <v>3832</v>
      </c>
      <c r="E61" s="27">
        <v>12</v>
      </c>
      <c r="F61" s="27">
        <v>3844</v>
      </c>
      <c r="G61" s="27">
        <v>100</v>
      </c>
      <c r="H61" s="27">
        <v>3944</v>
      </c>
      <c r="I61" s="27">
        <v>2548</v>
      </c>
      <c r="J61" s="29">
        <v>21946</v>
      </c>
      <c r="K61" s="29">
        <v>6541</v>
      </c>
      <c r="L61" s="29">
        <v>1674</v>
      </c>
      <c r="M61" s="33">
        <v>30161</v>
      </c>
      <c r="N61" s="65"/>
      <c r="O61" s="65"/>
      <c r="P61" s="34"/>
      <c r="Q61" s="34"/>
    </row>
    <row r="62" spans="1:17" x14ac:dyDescent="0.25">
      <c r="A62" s="70"/>
      <c r="B62" s="87">
        <v>262</v>
      </c>
      <c r="C62" s="86" t="s">
        <v>134</v>
      </c>
      <c r="D62" s="27">
        <v>599</v>
      </c>
      <c r="E62" s="27">
        <v>0</v>
      </c>
      <c r="F62" s="27">
        <v>599</v>
      </c>
      <c r="G62" s="27">
        <v>25</v>
      </c>
      <c r="H62" s="27">
        <v>624</v>
      </c>
      <c r="I62" s="27">
        <v>378</v>
      </c>
      <c r="J62" s="29">
        <v>1464</v>
      </c>
      <c r="K62" s="29">
        <v>1035</v>
      </c>
      <c r="L62" s="29">
        <v>248</v>
      </c>
      <c r="M62" s="33">
        <v>2747</v>
      </c>
      <c r="N62" s="65"/>
      <c r="O62" s="65"/>
      <c r="P62" s="34"/>
      <c r="Q62" s="34"/>
    </row>
    <row r="63" spans="1:17" x14ac:dyDescent="0.25">
      <c r="A63" s="70"/>
      <c r="B63" s="87">
        <v>271</v>
      </c>
      <c r="C63" s="86" t="s">
        <v>136</v>
      </c>
      <c r="D63" s="27">
        <v>10675</v>
      </c>
      <c r="E63" s="27">
        <v>0</v>
      </c>
      <c r="F63" s="27">
        <v>10675</v>
      </c>
      <c r="G63" s="27">
        <v>682</v>
      </c>
      <c r="H63" s="27">
        <v>11357</v>
      </c>
      <c r="I63" s="27">
        <v>4332</v>
      </c>
      <c r="J63" s="29">
        <v>26335</v>
      </c>
      <c r="K63" s="29">
        <v>18834</v>
      </c>
      <c r="L63" s="29">
        <v>2847</v>
      </c>
      <c r="M63" s="33">
        <v>48016</v>
      </c>
      <c r="N63" s="65"/>
      <c r="O63" s="65"/>
      <c r="P63" s="34"/>
      <c r="Q63" s="34"/>
    </row>
    <row r="64" spans="1:17" x14ac:dyDescent="0.25">
      <c r="A64" s="70"/>
      <c r="B64" s="87">
        <v>272</v>
      </c>
      <c r="C64" s="86" t="s">
        <v>138</v>
      </c>
      <c r="D64" s="27">
        <v>4215</v>
      </c>
      <c r="E64" s="27">
        <v>0</v>
      </c>
      <c r="F64" s="27">
        <v>4215</v>
      </c>
      <c r="G64" s="27">
        <v>207</v>
      </c>
      <c r="H64" s="27">
        <v>4422</v>
      </c>
      <c r="I64" s="27">
        <v>1694</v>
      </c>
      <c r="J64" s="29">
        <v>11705</v>
      </c>
      <c r="K64" s="29">
        <v>7333</v>
      </c>
      <c r="L64" s="29">
        <v>1113</v>
      </c>
      <c r="M64" s="33">
        <v>20151</v>
      </c>
      <c r="N64" s="65"/>
      <c r="O64" s="65"/>
      <c r="P64" s="34"/>
      <c r="Q64" s="34"/>
    </row>
    <row r="65" spans="1:17" x14ac:dyDescent="0.25">
      <c r="A65" s="70"/>
      <c r="B65" s="87">
        <v>273</v>
      </c>
      <c r="C65" s="86" t="s">
        <v>140</v>
      </c>
      <c r="D65" s="27">
        <v>5718</v>
      </c>
      <c r="E65" s="27">
        <v>0</v>
      </c>
      <c r="F65" s="27">
        <v>5718</v>
      </c>
      <c r="G65" s="27">
        <v>945</v>
      </c>
      <c r="H65" s="27">
        <v>6663</v>
      </c>
      <c r="I65" s="27">
        <v>2672</v>
      </c>
      <c r="J65" s="29">
        <v>17557</v>
      </c>
      <c r="K65" s="29">
        <v>11050</v>
      </c>
      <c r="L65" s="29">
        <v>1756</v>
      </c>
      <c r="M65" s="33">
        <v>30363</v>
      </c>
      <c r="N65" s="65"/>
      <c r="O65" s="65"/>
      <c r="P65" s="34"/>
      <c r="Q65" s="34"/>
    </row>
    <row r="66" spans="1:17" x14ac:dyDescent="0.25">
      <c r="A66" s="70"/>
      <c r="B66" s="87">
        <v>274</v>
      </c>
      <c r="C66" s="86" t="s">
        <v>142</v>
      </c>
      <c r="D66" s="27">
        <v>152</v>
      </c>
      <c r="E66" s="27">
        <v>0</v>
      </c>
      <c r="F66" s="27">
        <v>152</v>
      </c>
      <c r="G66" s="27">
        <v>0</v>
      </c>
      <c r="H66" s="27">
        <v>152</v>
      </c>
      <c r="I66" s="27">
        <v>89</v>
      </c>
      <c r="J66" s="29">
        <v>0</v>
      </c>
      <c r="K66" s="29">
        <v>252</v>
      </c>
      <c r="L66" s="29">
        <v>58</v>
      </c>
      <c r="M66" s="33">
        <v>310</v>
      </c>
      <c r="N66" s="65"/>
      <c r="O66" s="65"/>
      <c r="P66" s="34"/>
      <c r="Q66" s="34"/>
    </row>
    <row r="67" spans="1:17" x14ac:dyDescent="0.25">
      <c r="A67" s="70"/>
      <c r="B67" s="87">
        <v>281</v>
      </c>
      <c r="C67" s="86" t="s">
        <v>144</v>
      </c>
      <c r="D67" s="27">
        <v>2308</v>
      </c>
      <c r="E67" s="27">
        <v>170</v>
      </c>
      <c r="F67" s="27">
        <v>2478</v>
      </c>
      <c r="G67" s="27">
        <v>493</v>
      </c>
      <c r="H67" s="27">
        <v>2971</v>
      </c>
      <c r="I67" s="27">
        <v>757</v>
      </c>
      <c r="J67" s="29">
        <v>18044</v>
      </c>
      <c r="K67" s="29">
        <v>4927</v>
      </c>
      <c r="L67" s="29">
        <v>497</v>
      </c>
      <c r="M67" s="33">
        <v>23468</v>
      </c>
      <c r="N67" s="65"/>
      <c r="O67" s="65"/>
      <c r="P67" s="34"/>
      <c r="Q67" s="34"/>
    </row>
    <row r="68" spans="1:17" x14ac:dyDescent="0.25">
      <c r="A68" s="70"/>
      <c r="B68" s="87">
        <v>282</v>
      </c>
      <c r="C68" s="86" t="s">
        <v>146</v>
      </c>
      <c r="D68" s="27">
        <v>319</v>
      </c>
      <c r="E68" s="27">
        <v>0</v>
      </c>
      <c r="F68" s="27">
        <v>319</v>
      </c>
      <c r="G68" s="27">
        <v>0</v>
      </c>
      <c r="H68" s="27">
        <v>319</v>
      </c>
      <c r="I68" s="27">
        <v>66</v>
      </c>
      <c r="J68" s="29">
        <v>976</v>
      </c>
      <c r="K68" s="29">
        <v>529</v>
      </c>
      <c r="L68" s="29">
        <v>43</v>
      </c>
      <c r="M68" s="33">
        <v>1548</v>
      </c>
      <c r="N68" s="65"/>
      <c r="O68" s="65"/>
      <c r="P68" s="34"/>
      <c r="Q68" s="34"/>
    </row>
    <row r="69" spans="1:17" x14ac:dyDescent="0.25">
      <c r="A69" s="70"/>
      <c r="B69" s="87">
        <v>283</v>
      </c>
      <c r="C69" s="86" t="s">
        <v>148</v>
      </c>
      <c r="D69" s="27">
        <v>253</v>
      </c>
      <c r="E69" s="27">
        <v>0</v>
      </c>
      <c r="F69" s="27">
        <v>253</v>
      </c>
      <c r="G69" s="27">
        <v>0</v>
      </c>
      <c r="H69" s="27">
        <v>253</v>
      </c>
      <c r="I69" s="27">
        <v>98</v>
      </c>
      <c r="J69" s="29">
        <v>4877</v>
      </c>
      <c r="K69" s="29">
        <v>420</v>
      </c>
      <c r="L69" s="29">
        <v>64</v>
      </c>
      <c r="M69" s="33">
        <v>5361</v>
      </c>
      <c r="N69" s="65"/>
      <c r="O69" s="65"/>
      <c r="P69" s="34"/>
      <c r="Q69" s="34"/>
    </row>
    <row r="70" spans="1:17" x14ac:dyDescent="0.25">
      <c r="A70" s="70"/>
      <c r="B70" s="87">
        <v>285</v>
      </c>
      <c r="C70" s="86" t="s">
        <v>150</v>
      </c>
      <c r="D70" s="27">
        <v>460</v>
      </c>
      <c r="E70" s="27">
        <v>0</v>
      </c>
      <c r="F70" s="27">
        <v>460</v>
      </c>
      <c r="G70" s="27">
        <v>23</v>
      </c>
      <c r="H70" s="27">
        <v>483</v>
      </c>
      <c r="I70" s="27">
        <v>188</v>
      </c>
      <c r="J70" s="29">
        <v>5853</v>
      </c>
      <c r="K70" s="29">
        <v>801</v>
      </c>
      <c r="L70" s="29">
        <v>124</v>
      </c>
      <c r="M70" s="33">
        <v>6778</v>
      </c>
      <c r="N70" s="65"/>
      <c r="O70" s="65"/>
      <c r="P70" s="34"/>
      <c r="Q70" s="34"/>
    </row>
    <row r="71" spans="1:17" x14ac:dyDescent="0.25">
      <c r="A71" s="70"/>
      <c r="B71" s="87" t="s">
        <v>151</v>
      </c>
      <c r="C71" s="86" t="s">
        <v>152</v>
      </c>
      <c r="D71" s="27">
        <v>261</v>
      </c>
      <c r="E71" s="27">
        <v>0</v>
      </c>
      <c r="F71" s="27">
        <v>261</v>
      </c>
      <c r="G71" s="27">
        <v>0</v>
      </c>
      <c r="H71" s="27">
        <v>261</v>
      </c>
      <c r="I71" s="27">
        <v>98</v>
      </c>
      <c r="J71" s="29">
        <v>488</v>
      </c>
      <c r="K71" s="29">
        <v>434</v>
      </c>
      <c r="L71" s="29">
        <v>64</v>
      </c>
      <c r="M71" s="33">
        <v>986</v>
      </c>
      <c r="N71" s="65"/>
      <c r="O71" s="65"/>
      <c r="P71" s="34"/>
      <c r="Q71" s="34"/>
    </row>
    <row r="72" spans="1:17" x14ac:dyDescent="0.25">
      <c r="A72" s="70"/>
      <c r="B72" s="87" t="s">
        <v>153</v>
      </c>
      <c r="C72" s="86" t="s">
        <v>154</v>
      </c>
      <c r="D72" s="27">
        <v>225</v>
      </c>
      <c r="E72" s="27">
        <v>0</v>
      </c>
      <c r="F72" s="27">
        <v>225</v>
      </c>
      <c r="G72" s="27">
        <v>0</v>
      </c>
      <c r="H72" s="27">
        <v>225</v>
      </c>
      <c r="I72" s="27">
        <v>97</v>
      </c>
      <c r="J72" s="29">
        <v>0</v>
      </c>
      <c r="K72" s="29">
        <v>373</v>
      </c>
      <c r="L72" s="29">
        <v>64</v>
      </c>
      <c r="M72" s="33">
        <v>437</v>
      </c>
      <c r="N72" s="65"/>
      <c r="O72" s="65"/>
      <c r="P72" s="34"/>
      <c r="Q72" s="34"/>
    </row>
    <row r="73" spans="1:17" x14ac:dyDescent="0.25">
      <c r="A73" s="70"/>
      <c r="B73" s="87">
        <v>291</v>
      </c>
      <c r="C73" s="86" t="s">
        <v>156</v>
      </c>
      <c r="D73" s="27">
        <v>765</v>
      </c>
      <c r="E73" s="27">
        <v>0</v>
      </c>
      <c r="F73" s="27">
        <v>765</v>
      </c>
      <c r="G73" s="27">
        <v>0</v>
      </c>
      <c r="H73" s="27">
        <v>765</v>
      </c>
      <c r="I73" s="27">
        <v>390</v>
      </c>
      <c r="J73" s="29">
        <v>8291</v>
      </c>
      <c r="K73" s="29">
        <v>1269</v>
      </c>
      <c r="L73" s="29">
        <v>256</v>
      </c>
      <c r="M73" s="33">
        <v>9816</v>
      </c>
      <c r="N73" s="65"/>
      <c r="O73" s="65"/>
      <c r="P73" s="34"/>
      <c r="Q73" s="34"/>
    </row>
    <row r="74" spans="1:17" x14ac:dyDescent="0.25">
      <c r="A74" s="70"/>
      <c r="B74" s="87">
        <v>292</v>
      </c>
      <c r="C74" s="86" t="s">
        <v>158</v>
      </c>
      <c r="D74" s="27">
        <v>79</v>
      </c>
      <c r="E74" s="27">
        <v>0</v>
      </c>
      <c r="F74" s="27">
        <v>79</v>
      </c>
      <c r="G74" s="27">
        <v>0</v>
      </c>
      <c r="H74" s="27">
        <v>79</v>
      </c>
      <c r="I74" s="27">
        <v>36</v>
      </c>
      <c r="J74" s="29">
        <v>0</v>
      </c>
      <c r="K74" s="29">
        <v>131</v>
      </c>
      <c r="L74" s="29">
        <v>24</v>
      </c>
      <c r="M74" s="33">
        <v>155</v>
      </c>
      <c r="N74" s="65"/>
      <c r="O74" s="65"/>
      <c r="P74" s="34"/>
      <c r="Q74" s="34"/>
    </row>
    <row r="75" spans="1:17" x14ac:dyDescent="0.25">
      <c r="A75" s="70"/>
      <c r="B75" s="87">
        <v>302</v>
      </c>
      <c r="C75" s="86" t="s">
        <v>160</v>
      </c>
      <c r="D75" s="27">
        <v>150</v>
      </c>
      <c r="E75" s="27">
        <v>0</v>
      </c>
      <c r="F75" s="27">
        <v>150</v>
      </c>
      <c r="G75" s="27">
        <v>0</v>
      </c>
      <c r="H75" s="27">
        <v>150</v>
      </c>
      <c r="I75" s="27">
        <v>64</v>
      </c>
      <c r="J75" s="29">
        <v>1464</v>
      </c>
      <c r="K75" s="29">
        <v>249</v>
      </c>
      <c r="L75" s="29">
        <v>42</v>
      </c>
      <c r="M75" s="33">
        <v>1755</v>
      </c>
      <c r="N75" s="65"/>
      <c r="O75" s="65"/>
      <c r="P75" s="34"/>
      <c r="Q75" s="34"/>
    </row>
    <row r="76" spans="1:17" x14ac:dyDescent="0.25">
      <c r="A76" s="70"/>
      <c r="B76" s="87">
        <v>304</v>
      </c>
      <c r="C76" s="86" t="s">
        <v>162</v>
      </c>
      <c r="D76" s="27">
        <v>436</v>
      </c>
      <c r="E76" s="27">
        <v>0</v>
      </c>
      <c r="F76" s="27">
        <v>436</v>
      </c>
      <c r="G76" s="27">
        <v>4</v>
      </c>
      <c r="H76" s="27">
        <v>440</v>
      </c>
      <c r="I76" s="27">
        <v>436</v>
      </c>
      <c r="J76" s="29">
        <v>6828</v>
      </c>
      <c r="K76" s="29">
        <v>730</v>
      </c>
      <c r="L76" s="29">
        <v>287</v>
      </c>
      <c r="M76" s="33">
        <v>7845</v>
      </c>
      <c r="N76" s="65"/>
      <c r="O76" s="65"/>
      <c r="P76" s="34"/>
      <c r="Q76" s="34"/>
    </row>
    <row r="77" spans="1:17" x14ac:dyDescent="0.25">
      <c r="A77" s="70"/>
      <c r="B77" s="87">
        <v>305</v>
      </c>
      <c r="C77" s="86" t="s">
        <v>164</v>
      </c>
      <c r="D77" s="27">
        <v>163</v>
      </c>
      <c r="E77" s="27">
        <v>0</v>
      </c>
      <c r="F77" s="27">
        <v>163</v>
      </c>
      <c r="G77" s="27">
        <v>0</v>
      </c>
      <c r="H77" s="27">
        <v>163</v>
      </c>
      <c r="I77" s="27">
        <v>86</v>
      </c>
      <c r="J77" s="29">
        <v>1951</v>
      </c>
      <c r="K77" s="29">
        <v>270</v>
      </c>
      <c r="L77" s="29">
        <v>57</v>
      </c>
      <c r="M77" s="33">
        <v>2278</v>
      </c>
      <c r="N77" s="65"/>
      <c r="O77" s="65"/>
      <c r="P77" s="34"/>
      <c r="Q77" s="34"/>
    </row>
    <row r="78" spans="1:17" x14ac:dyDescent="0.25">
      <c r="A78" s="70"/>
      <c r="B78" s="87">
        <v>312</v>
      </c>
      <c r="C78" s="86" t="s">
        <v>166</v>
      </c>
      <c r="D78" s="27">
        <v>516</v>
      </c>
      <c r="E78" s="27">
        <v>0</v>
      </c>
      <c r="F78" s="27">
        <v>516</v>
      </c>
      <c r="G78" s="27">
        <v>0</v>
      </c>
      <c r="H78" s="27">
        <v>516</v>
      </c>
      <c r="I78" s="27">
        <v>408</v>
      </c>
      <c r="J78" s="29">
        <v>2927</v>
      </c>
      <c r="K78" s="29">
        <v>856</v>
      </c>
      <c r="L78" s="29">
        <v>268</v>
      </c>
      <c r="M78" s="33">
        <v>4051</v>
      </c>
      <c r="N78" s="65"/>
      <c r="O78" s="65"/>
      <c r="P78" s="34"/>
      <c r="Q78" s="34"/>
    </row>
    <row r="79" spans="1:17" x14ac:dyDescent="0.25">
      <c r="A79" s="70"/>
      <c r="B79" s="87">
        <v>314</v>
      </c>
      <c r="C79" s="86" t="s">
        <v>168</v>
      </c>
      <c r="D79" s="27">
        <v>233</v>
      </c>
      <c r="E79" s="27">
        <v>6</v>
      </c>
      <c r="F79" s="27">
        <v>239</v>
      </c>
      <c r="G79" s="27">
        <v>0</v>
      </c>
      <c r="H79" s="27">
        <v>239</v>
      </c>
      <c r="I79" s="27">
        <v>166</v>
      </c>
      <c r="J79" s="29">
        <v>4877</v>
      </c>
      <c r="K79" s="29">
        <v>396</v>
      </c>
      <c r="L79" s="29">
        <v>109</v>
      </c>
      <c r="M79" s="33">
        <v>5382</v>
      </c>
      <c r="N79" s="65"/>
      <c r="O79" s="65"/>
      <c r="P79" s="34"/>
      <c r="Q79" s="34"/>
    </row>
    <row r="80" spans="1:17" x14ac:dyDescent="0.25">
      <c r="A80" s="70"/>
      <c r="B80" s="87">
        <v>316</v>
      </c>
      <c r="C80" s="86" t="s">
        <v>170</v>
      </c>
      <c r="D80" s="27">
        <v>207</v>
      </c>
      <c r="E80" s="27">
        <v>0</v>
      </c>
      <c r="F80" s="27">
        <v>207</v>
      </c>
      <c r="G80" s="27">
        <v>0</v>
      </c>
      <c r="H80" s="27">
        <v>207</v>
      </c>
      <c r="I80" s="27">
        <v>134</v>
      </c>
      <c r="J80" s="29">
        <v>3902</v>
      </c>
      <c r="K80" s="29">
        <v>343</v>
      </c>
      <c r="L80" s="29">
        <v>88</v>
      </c>
      <c r="M80" s="33">
        <v>4333</v>
      </c>
      <c r="N80" s="65"/>
      <c r="O80" s="65"/>
      <c r="P80" s="34"/>
      <c r="Q80" s="34"/>
    </row>
    <row r="81" spans="1:17" x14ac:dyDescent="0.25">
      <c r="A81" s="70"/>
      <c r="B81" s="87">
        <v>321</v>
      </c>
      <c r="C81" s="86" t="s">
        <v>172</v>
      </c>
      <c r="D81" s="27">
        <v>5286</v>
      </c>
      <c r="E81" s="27">
        <v>0</v>
      </c>
      <c r="F81" s="27">
        <v>5286</v>
      </c>
      <c r="G81" s="27">
        <v>0</v>
      </c>
      <c r="H81" s="27">
        <v>5286</v>
      </c>
      <c r="I81" s="27">
        <v>2022</v>
      </c>
      <c r="J81" s="29">
        <v>20483</v>
      </c>
      <c r="K81" s="29">
        <v>8766</v>
      </c>
      <c r="L81" s="29">
        <v>1329</v>
      </c>
      <c r="M81" s="33">
        <v>30578</v>
      </c>
      <c r="N81" s="65"/>
      <c r="O81" s="65"/>
      <c r="P81" s="34"/>
      <c r="Q81" s="34"/>
    </row>
    <row r="82" spans="1:17" x14ac:dyDescent="0.25">
      <c r="A82" s="70"/>
      <c r="B82" s="87">
        <v>322</v>
      </c>
      <c r="C82" s="86" t="s">
        <v>174</v>
      </c>
      <c r="D82" s="27">
        <v>1573</v>
      </c>
      <c r="E82" s="27">
        <v>0</v>
      </c>
      <c r="F82" s="27">
        <v>1573</v>
      </c>
      <c r="G82" s="27">
        <v>10</v>
      </c>
      <c r="H82" s="27">
        <v>1583</v>
      </c>
      <c r="I82" s="27">
        <v>740</v>
      </c>
      <c r="J82" s="29">
        <v>10242</v>
      </c>
      <c r="K82" s="29">
        <v>2625</v>
      </c>
      <c r="L82" s="29">
        <v>486</v>
      </c>
      <c r="M82" s="33">
        <v>13353</v>
      </c>
      <c r="N82" s="65"/>
      <c r="O82" s="65"/>
      <c r="P82" s="34"/>
      <c r="Q82" s="34"/>
    </row>
    <row r="83" spans="1:17" x14ac:dyDescent="0.25">
      <c r="A83" s="70"/>
      <c r="B83" s="87">
        <v>331</v>
      </c>
      <c r="C83" s="86" t="s">
        <v>176</v>
      </c>
      <c r="D83" s="27">
        <v>4178</v>
      </c>
      <c r="E83" s="27">
        <v>41.5</v>
      </c>
      <c r="F83" s="27">
        <v>4219.5</v>
      </c>
      <c r="G83" s="27">
        <v>106</v>
      </c>
      <c r="H83" s="27">
        <v>4325.5</v>
      </c>
      <c r="I83" s="27">
        <v>2609</v>
      </c>
      <c r="J83" s="29">
        <v>37551</v>
      </c>
      <c r="K83" s="29">
        <v>7173</v>
      </c>
      <c r="L83" s="29">
        <v>1714</v>
      </c>
      <c r="M83" s="33">
        <v>46438</v>
      </c>
      <c r="N83" s="65"/>
      <c r="O83" s="65"/>
      <c r="P83" s="34"/>
      <c r="Q83" s="34"/>
    </row>
    <row r="84" spans="1:17" x14ac:dyDescent="0.25">
      <c r="A84" s="70"/>
      <c r="B84" s="87">
        <v>340</v>
      </c>
      <c r="C84" s="86" t="s">
        <v>178</v>
      </c>
      <c r="D84" s="27">
        <v>4740</v>
      </c>
      <c r="E84" s="27">
        <v>0</v>
      </c>
      <c r="F84" s="27">
        <v>4740</v>
      </c>
      <c r="G84" s="27">
        <v>429</v>
      </c>
      <c r="H84" s="27">
        <v>5169</v>
      </c>
      <c r="I84" s="27">
        <v>1779</v>
      </c>
      <c r="J84" s="29">
        <v>30236</v>
      </c>
      <c r="K84" s="29">
        <v>8572</v>
      </c>
      <c r="L84" s="29">
        <v>1169</v>
      </c>
      <c r="M84" s="33">
        <v>39977</v>
      </c>
      <c r="N84" s="65"/>
      <c r="O84" s="65"/>
      <c r="P84" s="34"/>
      <c r="Q84" s="34"/>
    </row>
    <row r="85" spans="1:17" x14ac:dyDescent="0.25">
      <c r="A85" s="70"/>
      <c r="B85" s="87">
        <v>341</v>
      </c>
      <c r="C85" s="86" t="s">
        <v>180</v>
      </c>
      <c r="D85" s="27">
        <v>510</v>
      </c>
      <c r="E85" s="27">
        <v>0</v>
      </c>
      <c r="F85" s="27">
        <v>510</v>
      </c>
      <c r="G85" s="27">
        <v>0</v>
      </c>
      <c r="H85" s="27">
        <v>510</v>
      </c>
      <c r="I85" s="27">
        <v>429</v>
      </c>
      <c r="J85" s="29">
        <v>1951</v>
      </c>
      <c r="K85" s="29">
        <v>846</v>
      </c>
      <c r="L85" s="29">
        <v>282</v>
      </c>
      <c r="M85" s="33">
        <v>3079</v>
      </c>
      <c r="N85" s="65"/>
      <c r="O85" s="65"/>
      <c r="P85" s="34"/>
      <c r="Q85" s="34"/>
    </row>
    <row r="86" spans="1:17" x14ac:dyDescent="0.25">
      <c r="A86" s="70"/>
      <c r="B86" s="87">
        <v>342</v>
      </c>
      <c r="C86" s="86" t="s">
        <v>182</v>
      </c>
      <c r="D86" s="27">
        <v>74</v>
      </c>
      <c r="E86" s="27">
        <v>0</v>
      </c>
      <c r="F86" s="27">
        <v>74</v>
      </c>
      <c r="G86" s="27">
        <v>0</v>
      </c>
      <c r="H86" s="27">
        <v>74</v>
      </c>
      <c r="I86" s="27">
        <v>51</v>
      </c>
      <c r="J86" s="29">
        <v>2439</v>
      </c>
      <c r="K86" s="29">
        <v>124</v>
      </c>
      <c r="L86" s="29">
        <v>37</v>
      </c>
      <c r="M86" s="33">
        <v>2600</v>
      </c>
      <c r="N86" s="65"/>
      <c r="O86" s="65"/>
      <c r="P86" s="34"/>
      <c r="Q86" s="34"/>
    </row>
    <row r="87" spans="1:17" x14ac:dyDescent="0.25">
      <c r="A87" s="70"/>
      <c r="B87" s="87">
        <v>351</v>
      </c>
      <c r="C87" s="86" t="s">
        <v>184</v>
      </c>
      <c r="D87" s="27">
        <v>876</v>
      </c>
      <c r="E87" s="27">
        <v>59.5</v>
      </c>
      <c r="F87" s="27">
        <v>935.5</v>
      </c>
      <c r="G87" s="27">
        <v>0</v>
      </c>
      <c r="H87" s="27">
        <v>935.5</v>
      </c>
      <c r="I87" s="27">
        <v>434</v>
      </c>
      <c r="J87" s="29">
        <v>4877</v>
      </c>
      <c r="K87" s="29">
        <v>1551</v>
      </c>
      <c r="L87" s="29">
        <v>285</v>
      </c>
      <c r="M87" s="33">
        <v>6713</v>
      </c>
      <c r="N87" s="65"/>
      <c r="O87" s="65"/>
      <c r="P87" s="34"/>
      <c r="Q87" s="34"/>
    </row>
    <row r="88" spans="1:17" x14ac:dyDescent="0.25">
      <c r="A88" s="70"/>
      <c r="B88" s="87">
        <v>365</v>
      </c>
      <c r="C88" s="86" t="s">
        <v>186</v>
      </c>
      <c r="D88" s="27">
        <v>337</v>
      </c>
      <c r="E88" s="27">
        <v>0</v>
      </c>
      <c r="F88" s="27">
        <v>337</v>
      </c>
      <c r="G88" s="27">
        <v>0</v>
      </c>
      <c r="H88" s="27">
        <v>337</v>
      </c>
      <c r="I88" s="27">
        <v>209</v>
      </c>
      <c r="J88" s="29">
        <v>9754</v>
      </c>
      <c r="K88" s="29">
        <v>559</v>
      </c>
      <c r="L88" s="29">
        <v>137</v>
      </c>
      <c r="M88" s="33">
        <v>10450</v>
      </c>
      <c r="N88" s="65"/>
      <c r="O88" s="65"/>
      <c r="P88" s="34"/>
      <c r="Q88" s="34"/>
    </row>
    <row r="89" spans="1:17" x14ac:dyDescent="0.25">
      <c r="A89" s="70"/>
      <c r="B89" s="87">
        <v>371</v>
      </c>
      <c r="C89" s="86" t="s">
        <v>188</v>
      </c>
      <c r="D89" s="27">
        <v>1555</v>
      </c>
      <c r="E89" s="27">
        <v>0</v>
      </c>
      <c r="F89" s="27">
        <v>1555</v>
      </c>
      <c r="G89" s="27">
        <v>76</v>
      </c>
      <c r="H89" s="27">
        <v>1631</v>
      </c>
      <c r="I89" s="27">
        <v>1294</v>
      </c>
      <c r="J89" s="29">
        <v>8779</v>
      </c>
      <c r="K89" s="29">
        <v>2705</v>
      </c>
      <c r="L89" s="29">
        <v>850</v>
      </c>
      <c r="M89" s="33">
        <v>12334</v>
      </c>
      <c r="N89" s="65"/>
      <c r="O89" s="65"/>
      <c r="P89" s="34"/>
      <c r="Q89" s="34"/>
    </row>
    <row r="90" spans="1:17" x14ac:dyDescent="0.25">
      <c r="A90" s="70"/>
      <c r="B90" s="87">
        <v>372</v>
      </c>
      <c r="C90" s="86" t="s">
        <v>190</v>
      </c>
      <c r="D90" s="27">
        <v>977</v>
      </c>
      <c r="E90" s="27">
        <v>0</v>
      </c>
      <c r="F90" s="27">
        <v>977</v>
      </c>
      <c r="G90" s="27">
        <v>0</v>
      </c>
      <c r="H90" s="27">
        <v>977</v>
      </c>
      <c r="I90" s="27">
        <v>475</v>
      </c>
      <c r="J90" s="29">
        <v>10729</v>
      </c>
      <c r="K90" s="29">
        <v>1620</v>
      </c>
      <c r="L90" s="29">
        <v>312</v>
      </c>
      <c r="M90" s="33">
        <v>12661</v>
      </c>
      <c r="N90" s="65"/>
      <c r="O90" s="65"/>
      <c r="P90" s="34"/>
      <c r="Q90" s="34"/>
    </row>
    <row r="91" spans="1:17" x14ac:dyDescent="0.25">
      <c r="A91" s="70"/>
      <c r="B91" s="87">
        <v>373</v>
      </c>
      <c r="C91" s="86" t="s">
        <v>192</v>
      </c>
      <c r="D91" s="27">
        <v>1712</v>
      </c>
      <c r="E91" s="27">
        <v>0</v>
      </c>
      <c r="F91" s="27">
        <v>1712</v>
      </c>
      <c r="G91" s="27">
        <v>0</v>
      </c>
      <c r="H91" s="27">
        <v>1712</v>
      </c>
      <c r="I91" s="27">
        <v>785</v>
      </c>
      <c r="J91" s="29">
        <v>4390</v>
      </c>
      <c r="K91" s="29">
        <v>2839</v>
      </c>
      <c r="L91" s="29">
        <v>516</v>
      </c>
      <c r="M91" s="33">
        <v>7745</v>
      </c>
      <c r="N91" s="65"/>
      <c r="O91" s="65"/>
      <c r="P91" s="34"/>
      <c r="Q91" s="34"/>
    </row>
    <row r="92" spans="1:17" x14ac:dyDescent="0.25">
      <c r="A92" s="70"/>
      <c r="B92" s="87">
        <v>381</v>
      </c>
      <c r="C92" s="86" t="s">
        <v>194</v>
      </c>
      <c r="D92" s="27">
        <v>1467</v>
      </c>
      <c r="E92" s="27">
        <v>0</v>
      </c>
      <c r="F92" s="27">
        <v>1467</v>
      </c>
      <c r="G92" s="27">
        <v>0</v>
      </c>
      <c r="H92" s="27">
        <v>1467</v>
      </c>
      <c r="I92" s="27">
        <v>1010</v>
      </c>
      <c r="J92" s="29">
        <v>9754</v>
      </c>
      <c r="K92" s="29">
        <v>2433</v>
      </c>
      <c r="L92" s="29">
        <v>664</v>
      </c>
      <c r="M92" s="33">
        <v>12851</v>
      </c>
      <c r="N92" s="65"/>
      <c r="O92" s="65"/>
      <c r="P92" s="34"/>
      <c r="Q92" s="34"/>
    </row>
    <row r="93" spans="1:17" x14ac:dyDescent="0.25">
      <c r="A93" s="70"/>
      <c r="B93" s="87">
        <v>382</v>
      </c>
      <c r="C93" s="86" t="s">
        <v>196</v>
      </c>
      <c r="D93" s="27">
        <v>177</v>
      </c>
      <c r="E93" s="27">
        <v>0</v>
      </c>
      <c r="F93" s="27">
        <v>177</v>
      </c>
      <c r="G93" s="27">
        <v>0</v>
      </c>
      <c r="H93" s="27">
        <v>177</v>
      </c>
      <c r="I93" s="27">
        <v>80</v>
      </c>
      <c r="J93" s="29">
        <v>3414</v>
      </c>
      <c r="K93" s="29">
        <v>294</v>
      </c>
      <c r="L93" s="29">
        <v>53</v>
      </c>
      <c r="M93" s="33">
        <v>3761</v>
      </c>
      <c r="N93" s="65"/>
      <c r="O93" s="65"/>
      <c r="P93" s="34"/>
      <c r="Q93" s="34"/>
    </row>
    <row r="94" spans="1:17" x14ac:dyDescent="0.25">
      <c r="A94" s="70"/>
      <c r="B94" s="87">
        <v>391</v>
      </c>
      <c r="C94" s="86" t="s">
        <v>198</v>
      </c>
      <c r="D94" s="27">
        <v>1084</v>
      </c>
      <c r="E94" s="27">
        <v>0</v>
      </c>
      <c r="F94" s="27">
        <v>1084</v>
      </c>
      <c r="G94" s="27">
        <v>30</v>
      </c>
      <c r="H94" s="27">
        <v>1114</v>
      </c>
      <c r="I94" s="27">
        <v>542</v>
      </c>
      <c r="J94" s="29">
        <v>9754</v>
      </c>
      <c r="K94" s="29">
        <v>1847</v>
      </c>
      <c r="L94" s="29">
        <v>356</v>
      </c>
      <c r="M94" s="33">
        <v>11957</v>
      </c>
      <c r="N94" s="65"/>
      <c r="O94" s="65"/>
      <c r="P94" s="34"/>
      <c r="Q94" s="34"/>
    </row>
    <row r="95" spans="1:17" x14ac:dyDescent="0.25">
      <c r="A95" s="70"/>
      <c r="B95" s="87">
        <v>392</v>
      </c>
      <c r="C95" s="86" t="s">
        <v>200</v>
      </c>
      <c r="D95" s="27">
        <v>102</v>
      </c>
      <c r="E95" s="27">
        <v>0</v>
      </c>
      <c r="F95" s="27">
        <v>102</v>
      </c>
      <c r="G95" s="27">
        <v>0</v>
      </c>
      <c r="H95" s="27">
        <v>102</v>
      </c>
      <c r="I95" s="27">
        <v>35</v>
      </c>
      <c r="J95" s="29">
        <v>488</v>
      </c>
      <c r="K95" s="29">
        <v>169</v>
      </c>
      <c r="L95" s="29">
        <v>23</v>
      </c>
      <c r="M95" s="33">
        <v>680</v>
      </c>
      <c r="N95" s="65"/>
      <c r="O95" s="65"/>
      <c r="P95" s="34"/>
      <c r="Q95" s="34"/>
    </row>
    <row r="96" spans="1:17" x14ac:dyDescent="0.25">
      <c r="A96" s="70"/>
      <c r="B96" s="87">
        <v>393</v>
      </c>
      <c r="C96" s="86" t="s">
        <v>202</v>
      </c>
      <c r="D96" s="27">
        <v>499</v>
      </c>
      <c r="E96" s="27">
        <v>0</v>
      </c>
      <c r="F96" s="27">
        <v>499</v>
      </c>
      <c r="G96" s="27">
        <v>0</v>
      </c>
      <c r="H96" s="27">
        <v>499</v>
      </c>
      <c r="I96" s="27">
        <v>250</v>
      </c>
      <c r="J96" s="29">
        <v>4877</v>
      </c>
      <c r="K96" s="29">
        <v>828</v>
      </c>
      <c r="L96" s="29">
        <v>164</v>
      </c>
      <c r="M96" s="33">
        <v>5869</v>
      </c>
      <c r="N96" s="65"/>
      <c r="O96" s="65"/>
      <c r="P96" s="34"/>
      <c r="Q96" s="34"/>
    </row>
    <row r="97" spans="1:17" x14ac:dyDescent="0.25">
      <c r="A97" s="70"/>
      <c r="B97" s="87">
        <v>401</v>
      </c>
      <c r="C97" s="86" t="s">
        <v>204</v>
      </c>
      <c r="D97" s="27">
        <v>1777</v>
      </c>
      <c r="E97" s="27">
        <v>0</v>
      </c>
      <c r="F97" s="27">
        <v>1777</v>
      </c>
      <c r="G97" s="27">
        <v>161</v>
      </c>
      <c r="H97" s="27">
        <v>1938</v>
      </c>
      <c r="I97" s="27">
        <v>749</v>
      </c>
      <c r="J97" s="29">
        <v>12680</v>
      </c>
      <c r="K97" s="29">
        <v>3214</v>
      </c>
      <c r="L97" s="29">
        <v>492</v>
      </c>
      <c r="M97" s="33">
        <v>16386</v>
      </c>
      <c r="N97" s="65"/>
      <c r="O97" s="65"/>
      <c r="P97" s="34"/>
      <c r="Q97" s="34"/>
    </row>
    <row r="98" spans="1:17" x14ac:dyDescent="0.25">
      <c r="A98" s="70"/>
      <c r="B98" s="87">
        <v>411</v>
      </c>
      <c r="C98" s="86" t="s">
        <v>206</v>
      </c>
      <c r="D98" s="27">
        <v>9057</v>
      </c>
      <c r="E98" s="27">
        <v>54.5</v>
      </c>
      <c r="F98" s="27">
        <v>9111.5</v>
      </c>
      <c r="G98" s="27">
        <v>603</v>
      </c>
      <c r="H98" s="27">
        <v>9714.5</v>
      </c>
      <c r="I98" s="27">
        <v>5220</v>
      </c>
      <c r="J98" s="29">
        <v>49255</v>
      </c>
      <c r="K98" s="29">
        <v>16110</v>
      </c>
      <c r="L98" s="29">
        <v>3430</v>
      </c>
      <c r="M98" s="33">
        <v>68795</v>
      </c>
      <c r="N98" s="65"/>
      <c r="O98" s="65"/>
      <c r="P98" s="34"/>
      <c r="Q98" s="34"/>
    </row>
    <row r="99" spans="1:17" x14ac:dyDescent="0.25">
      <c r="A99" s="70"/>
      <c r="B99" s="87">
        <v>412</v>
      </c>
      <c r="C99" s="86" t="s">
        <v>208</v>
      </c>
      <c r="D99" s="27">
        <v>1288</v>
      </c>
      <c r="E99" s="27">
        <v>12</v>
      </c>
      <c r="F99" s="27">
        <v>1300</v>
      </c>
      <c r="G99" s="27">
        <v>80</v>
      </c>
      <c r="H99" s="27">
        <v>1380</v>
      </c>
      <c r="I99" s="27">
        <v>840</v>
      </c>
      <c r="J99" s="29">
        <v>11217</v>
      </c>
      <c r="K99" s="29">
        <v>2289</v>
      </c>
      <c r="L99" s="29">
        <v>552</v>
      </c>
      <c r="M99" s="33">
        <v>14058</v>
      </c>
      <c r="N99" s="65"/>
      <c r="O99" s="65"/>
      <c r="P99" s="34"/>
      <c r="Q99" s="34"/>
    </row>
    <row r="100" spans="1:17" x14ac:dyDescent="0.25">
      <c r="A100" s="70"/>
      <c r="B100" s="87">
        <v>413</v>
      </c>
      <c r="C100" s="86" t="s">
        <v>210</v>
      </c>
      <c r="D100" s="27">
        <v>1628</v>
      </c>
      <c r="E100" s="27">
        <v>0</v>
      </c>
      <c r="F100" s="27">
        <v>1628</v>
      </c>
      <c r="G100" s="27">
        <v>30</v>
      </c>
      <c r="H100" s="27">
        <v>1658</v>
      </c>
      <c r="I100" s="27">
        <v>724</v>
      </c>
      <c r="J100" s="29">
        <v>8291</v>
      </c>
      <c r="K100" s="29">
        <v>2750</v>
      </c>
      <c r="L100" s="29">
        <v>476</v>
      </c>
      <c r="M100" s="33">
        <v>11517</v>
      </c>
      <c r="N100" s="65"/>
      <c r="O100" s="65"/>
      <c r="P100" s="34"/>
      <c r="Q100" s="34"/>
    </row>
    <row r="101" spans="1:17" x14ac:dyDescent="0.25">
      <c r="A101" s="70"/>
      <c r="B101" s="87">
        <v>414</v>
      </c>
      <c r="C101" s="86" t="s">
        <v>212</v>
      </c>
      <c r="D101" s="27">
        <v>1816</v>
      </c>
      <c r="E101" s="27">
        <v>11.5</v>
      </c>
      <c r="F101" s="27">
        <v>1827.5</v>
      </c>
      <c r="G101" s="27">
        <v>0</v>
      </c>
      <c r="H101" s="27">
        <v>1827.5</v>
      </c>
      <c r="I101" s="27">
        <v>628</v>
      </c>
      <c r="J101" s="29">
        <v>17069</v>
      </c>
      <c r="K101" s="29">
        <v>3031</v>
      </c>
      <c r="L101" s="29">
        <v>413</v>
      </c>
      <c r="M101" s="33">
        <v>20513</v>
      </c>
      <c r="N101" s="65"/>
      <c r="O101" s="65"/>
      <c r="P101" s="34"/>
      <c r="Q101" s="34"/>
    </row>
    <row r="102" spans="1:17" x14ac:dyDescent="0.25">
      <c r="A102" s="70"/>
      <c r="B102" s="87">
        <v>415</v>
      </c>
      <c r="C102" s="86" t="s">
        <v>214</v>
      </c>
      <c r="D102" s="27">
        <v>325</v>
      </c>
      <c r="E102" s="27">
        <v>0</v>
      </c>
      <c r="F102" s="27">
        <v>325</v>
      </c>
      <c r="G102" s="27">
        <v>0</v>
      </c>
      <c r="H102" s="27">
        <v>325</v>
      </c>
      <c r="I102" s="27">
        <v>255</v>
      </c>
      <c r="J102" s="29">
        <v>8291</v>
      </c>
      <c r="K102" s="29">
        <v>539</v>
      </c>
      <c r="L102" s="29">
        <v>168</v>
      </c>
      <c r="M102" s="33">
        <v>8998</v>
      </c>
      <c r="N102" s="65"/>
      <c r="O102" s="65"/>
      <c r="P102" s="34"/>
      <c r="Q102" s="34"/>
    </row>
    <row r="103" spans="1:17" x14ac:dyDescent="0.25">
      <c r="A103" s="70"/>
      <c r="B103" s="87">
        <v>417</v>
      </c>
      <c r="C103" s="86" t="s">
        <v>216</v>
      </c>
      <c r="D103" s="27">
        <v>312</v>
      </c>
      <c r="E103" s="27">
        <v>0</v>
      </c>
      <c r="F103" s="27">
        <v>312</v>
      </c>
      <c r="G103" s="27">
        <v>0</v>
      </c>
      <c r="H103" s="27">
        <v>312</v>
      </c>
      <c r="I103" s="27">
        <v>165</v>
      </c>
      <c r="J103" s="29">
        <v>3414</v>
      </c>
      <c r="K103" s="29">
        <v>517</v>
      </c>
      <c r="L103" s="29">
        <v>108</v>
      </c>
      <c r="M103" s="33">
        <v>4039</v>
      </c>
      <c r="N103" s="65"/>
      <c r="O103" s="65"/>
      <c r="P103" s="34"/>
      <c r="Q103" s="34"/>
    </row>
    <row r="104" spans="1:17" x14ac:dyDescent="0.25">
      <c r="A104" s="70"/>
      <c r="B104" s="87">
        <v>418</v>
      </c>
      <c r="C104" s="86" t="s">
        <v>218</v>
      </c>
      <c r="D104" s="27">
        <v>283</v>
      </c>
      <c r="E104" s="27">
        <v>0</v>
      </c>
      <c r="F104" s="27">
        <v>283</v>
      </c>
      <c r="G104" s="27">
        <v>0</v>
      </c>
      <c r="H104" s="27">
        <v>283</v>
      </c>
      <c r="I104" s="27">
        <v>200</v>
      </c>
      <c r="J104" s="29">
        <v>976</v>
      </c>
      <c r="K104" s="29">
        <v>469</v>
      </c>
      <c r="L104" s="29">
        <v>131</v>
      </c>
      <c r="M104" s="33">
        <v>1576</v>
      </c>
      <c r="N104" s="65"/>
      <c r="O104" s="65"/>
      <c r="P104" s="34"/>
      <c r="Q104" s="34"/>
    </row>
    <row r="105" spans="1:17" x14ac:dyDescent="0.25">
      <c r="A105" s="70"/>
      <c r="B105" s="87">
        <v>421</v>
      </c>
      <c r="C105" s="86" t="s">
        <v>220</v>
      </c>
      <c r="D105" s="27">
        <v>1045</v>
      </c>
      <c r="E105" s="27">
        <v>0</v>
      </c>
      <c r="F105" s="27">
        <v>1045</v>
      </c>
      <c r="G105" s="27">
        <v>0</v>
      </c>
      <c r="H105" s="27">
        <v>1045</v>
      </c>
      <c r="I105" s="27">
        <v>373</v>
      </c>
      <c r="J105" s="29">
        <v>5365</v>
      </c>
      <c r="K105" s="29">
        <v>1733</v>
      </c>
      <c r="L105" s="29">
        <v>245</v>
      </c>
      <c r="M105" s="33">
        <v>7343</v>
      </c>
      <c r="N105" s="65"/>
      <c r="O105" s="65"/>
      <c r="P105" s="34"/>
      <c r="Q105" s="34"/>
    </row>
    <row r="106" spans="1:17" x14ac:dyDescent="0.25">
      <c r="A106" s="70"/>
      <c r="B106" s="87">
        <v>422</v>
      </c>
      <c r="C106" s="86" t="s">
        <v>222</v>
      </c>
      <c r="D106" s="27">
        <v>280</v>
      </c>
      <c r="E106" s="27">
        <v>0</v>
      </c>
      <c r="F106" s="27">
        <v>280</v>
      </c>
      <c r="G106" s="27">
        <v>0</v>
      </c>
      <c r="H106" s="27">
        <v>280</v>
      </c>
      <c r="I106" s="27">
        <v>133</v>
      </c>
      <c r="J106" s="29">
        <v>6828</v>
      </c>
      <c r="K106" s="29">
        <v>464</v>
      </c>
      <c r="L106" s="29">
        <v>87</v>
      </c>
      <c r="M106" s="33">
        <v>7379</v>
      </c>
      <c r="N106" s="65"/>
      <c r="O106" s="65"/>
      <c r="P106" s="34"/>
      <c r="Q106" s="34"/>
    </row>
    <row r="107" spans="1:17" x14ac:dyDescent="0.25">
      <c r="A107" s="70"/>
      <c r="B107" s="87">
        <v>431</v>
      </c>
      <c r="C107" s="86" t="s">
        <v>224</v>
      </c>
      <c r="D107" s="27">
        <v>1533</v>
      </c>
      <c r="E107" s="27">
        <v>0</v>
      </c>
      <c r="F107" s="27">
        <v>1533</v>
      </c>
      <c r="G107" s="27">
        <v>0</v>
      </c>
      <c r="H107" s="27">
        <v>1533</v>
      </c>
      <c r="I107" s="27">
        <v>897</v>
      </c>
      <c r="J107" s="29">
        <v>10729</v>
      </c>
      <c r="K107" s="29">
        <v>2542</v>
      </c>
      <c r="L107" s="29">
        <v>589</v>
      </c>
      <c r="M107" s="33">
        <v>13860</v>
      </c>
      <c r="N107" s="65"/>
      <c r="O107" s="65"/>
      <c r="P107" s="34"/>
      <c r="Q107" s="34"/>
    </row>
    <row r="108" spans="1:17" x14ac:dyDescent="0.25">
      <c r="A108" s="70"/>
      <c r="B108" s="87">
        <v>432</v>
      </c>
      <c r="C108" s="86" t="s">
        <v>226</v>
      </c>
      <c r="D108" s="27">
        <v>130</v>
      </c>
      <c r="E108" s="27">
        <v>0</v>
      </c>
      <c r="F108" s="27">
        <v>130</v>
      </c>
      <c r="G108" s="27">
        <v>0</v>
      </c>
      <c r="H108" s="27">
        <v>130</v>
      </c>
      <c r="I108" s="27">
        <v>59</v>
      </c>
      <c r="J108" s="29">
        <v>1464</v>
      </c>
      <c r="K108" s="29">
        <v>216</v>
      </c>
      <c r="L108" s="29">
        <v>39</v>
      </c>
      <c r="M108" s="33">
        <v>1719</v>
      </c>
      <c r="N108" s="65"/>
      <c r="O108" s="65"/>
      <c r="P108" s="34"/>
      <c r="Q108" s="34"/>
    </row>
    <row r="109" spans="1:17" x14ac:dyDescent="0.25">
      <c r="A109" s="70"/>
      <c r="B109" s="87">
        <v>433</v>
      </c>
      <c r="C109" s="86" t="s">
        <v>228</v>
      </c>
      <c r="D109" s="27">
        <v>125</v>
      </c>
      <c r="E109" s="27">
        <v>0</v>
      </c>
      <c r="F109" s="27">
        <v>125</v>
      </c>
      <c r="G109" s="27">
        <v>0</v>
      </c>
      <c r="H109" s="27">
        <v>125</v>
      </c>
      <c r="I109" s="27">
        <v>63</v>
      </c>
      <c r="J109" s="29">
        <v>1464</v>
      </c>
      <c r="K109" s="29">
        <v>207</v>
      </c>
      <c r="L109" s="29">
        <v>41</v>
      </c>
      <c r="M109" s="33">
        <v>1712</v>
      </c>
      <c r="N109" s="65"/>
      <c r="O109" s="65"/>
      <c r="P109" s="34"/>
      <c r="Q109" s="34"/>
    </row>
    <row r="110" spans="1:17" ht="15.75" thickBot="1" x14ac:dyDescent="0.3">
      <c r="A110" s="72"/>
      <c r="B110" s="88" t="s">
        <v>229</v>
      </c>
      <c r="C110" s="89" t="s">
        <v>230</v>
      </c>
      <c r="D110" s="51">
        <v>4045</v>
      </c>
      <c r="E110" s="51">
        <v>0</v>
      </c>
      <c r="F110" s="51">
        <v>4045</v>
      </c>
      <c r="G110" s="51">
        <v>48</v>
      </c>
      <c r="H110" s="51">
        <v>4093</v>
      </c>
      <c r="I110" s="51">
        <v>2698</v>
      </c>
      <c r="J110" s="55">
        <v>29207</v>
      </c>
      <c r="K110" s="55">
        <v>6787</v>
      </c>
      <c r="L110" s="55">
        <v>1769</v>
      </c>
      <c r="M110" s="90">
        <v>37763</v>
      </c>
      <c r="N110" s="65"/>
      <c r="O110" s="65"/>
      <c r="P110" s="34"/>
      <c r="Q110" s="34"/>
    </row>
    <row r="111" spans="1:17" ht="16.5" thickTop="1" thickBot="1" x14ac:dyDescent="0.3">
      <c r="A111" s="71"/>
      <c r="B111" s="91"/>
      <c r="C111" s="92" t="s">
        <v>321</v>
      </c>
      <c r="D111" s="93">
        <f t="shared" ref="D111:M111" si="0">SUM(D5:D110)</f>
        <v>273854</v>
      </c>
      <c r="E111" s="93">
        <f t="shared" si="0"/>
        <v>2718.5</v>
      </c>
      <c r="F111" s="93">
        <f t="shared" si="0"/>
        <v>276572.5</v>
      </c>
      <c r="G111" s="93">
        <f t="shared" si="0"/>
        <v>12143</v>
      </c>
      <c r="H111" s="93">
        <f t="shared" si="0"/>
        <v>288715.5</v>
      </c>
      <c r="I111" s="93">
        <f t="shared" si="0"/>
        <v>128580</v>
      </c>
      <c r="J111" s="93">
        <f t="shared" si="0"/>
        <v>1560066</v>
      </c>
      <c r="K111" s="93">
        <f t="shared" si="0"/>
        <v>478794</v>
      </c>
      <c r="L111" s="93">
        <f t="shared" si="0"/>
        <v>84493</v>
      </c>
      <c r="M111" s="94">
        <f t="shared" si="0"/>
        <v>2123353</v>
      </c>
      <c r="N111" s="65"/>
    </row>
  </sheetData>
  <sheetProtection algorithmName="SHA-512" hashValue="UPnttySExlAgb6JR2LLDKa9eJrJ6Y2LCRZk8bYkJkW0nagdqvyadxm+MxJre6O3PEVBUvoH+ziOwa0reIszWDQ==" saltValue="e0xOpSabeahXr7y9OEHn3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E-SY17 IDEA Part B</vt:lpstr>
      <vt:lpstr>E-SY17 Preschool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Mukuna</dc:creator>
  <cp:lastModifiedBy>Anthony Mukuna</cp:lastModifiedBy>
  <dcterms:created xsi:type="dcterms:W3CDTF">2019-04-25T16:43:56Z</dcterms:created>
  <dcterms:modified xsi:type="dcterms:W3CDTF">2019-05-06T17:40:48Z</dcterms:modified>
</cp:coreProperties>
</file>