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hidePivotFieldList="1" defaultThemeVersion="124226"/>
  <mc:AlternateContent xmlns:mc="http://schemas.openxmlformats.org/markup-compatibility/2006">
    <mc:Choice Requires="x15">
      <x15ac:absPath xmlns:x15ac="http://schemas.microsoft.com/office/spreadsheetml/2010/11/ac" url="\\sde-fsrv-01.edu.id\SDEDATA$\BOSSS\Shared\Dataxxxx\2024ISEE\FY24 statistics\January 1\"/>
    </mc:Choice>
  </mc:AlternateContent>
  <xr:revisionPtr revIDLastSave="0" documentId="13_ncr:1_{4BBCD4F0-87DE-4008-A396-6C549476F443}" xr6:coauthVersionLast="47" xr6:coauthVersionMax="47" xr10:uidLastSave="{00000000-0000-0000-0000-000000000000}"/>
  <bookViews>
    <workbookView xWindow="-120" yWindow="-120" windowWidth="29040" windowHeight="15720" xr2:uid="{00000000-000D-0000-FFFF-FFFF00000000}"/>
  </bookViews>
  <sheets>
    <sheet name="Non-Certificated Report" sheetId="6" r:id="rId1"/>
  </sheets>
  <definedNames>
    <definedName name="_xlnm.Print_Area" localSheetId="0">'Non-Certificated Report'!$A$1:$F$72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6" l="1"/>
  <c r="F17" i="6"/>
  <c r="F16" i="6"/>
  <c r="B64" i="6"/>
  <c r="E6" i="6"/>
  <c r="F6" i="6" s="1"/>
  <c r="D64" i="6"/>
  <c r="C64" i="6"/>
  <c r="E7" i="6"/>
  <c r="F7" i="6" s="1"/>
  <c r="E8" i="6"/>
  <c r="F8" i="6" s="1"/>
  <c r="E9" i="6"/>
  <c r="F9" i="6" s="1"/>
  <c r="E10" i="6"/>
  <c r="F10" i="6" s="1"/>
  <c r="E11" i="6"/>
  <c r="F11" i="6" s="1"/>
  <c r="E12" i="6"/>
  <c r="F12" i="6" s="1"/>
  <c r="E13" i="6"/>
  <c r="F13" i="6" s="1"/>
  <c r="E14" i="6"/>
  <c r="F14" i="6" s="1"/>
  <c r="E15" i="6"/>
  <c r="E18" i="6"/>
  <c r="F18" i="6" s="1"/>
  <c r="E19" i="6"/>
  <c r="F19" i="6"/>
  <c r="E20" i="6"/>
  <c r="F20" i="6" s="1"/>
  <c r="E21" i="6"/>
  <c r="F21" i="6" s="1"/>
  <c r="E22" i="6"/>
  <c r="F22" i="6" s="1"/>
  <c r="E23" i="6"/>
  <c r="F23" i="6" s="1"/>
  <c r="E24" i="6"/>
  <c r="F24" i="6" s="1"/>
  <c r="E25" i="6"/>
  <c r="F25" i="6" s="1"/>
  <c r="E26" i="6"/>
  <c r="F26" i="6" s="1"/>
  <c r="E27" i="6"/>
  <c r="F27" i="6" s="1"/>
  <c r="E28" i="6"/>
  <c r="E29" i="6"/>
  <c r="E30" i="6"/>
  <c r="F30" i="6" s="1"/>
  <c r="E31" i="6"/>
  <c r="F31" i="6" s="1"/>
  <c r="E32" i="6"/>
  <c r="F32" i="6" s="1"/>
  <c r="E33" i="6"/>
  <c r="F33" i="6" s="1"/>
  <c r="E34" i="6"/>
  <c r="F34" i="6" s="1"/>
  <c r="E35" i="6"/>
  <c r="F35" i="6" s="1"/>
  <c r="E36" i="6"/>
  <c r="F36" i="6" s="1"/>
  <c r="E37" i="6"/>
  <c r="E38" i="6"/>
  <c r="F38" i="6" s="1"/>
  <c r="E40" i="6"/>
  <c r="F40" i="6" s="1"/>
  <c r="E41" i="6"/>
  <c r="F41" i="6" s="1"/>
  <c r="E42" i="6"/>
  <c r="E43" i="6"/>
  <c r="F43" i="6" s="1"/>
  <c r="E44" i="6"/>
  <c r="E45" i="6"/>
  <c r="F45" i="6" s="1"/>
  <c r="E46" i="6"/>
  <c r="F46" i="6" s="1"/>
  <c r="E47" i="6"/>
  <c r="F47" i="6" s="1"/>
  <c r="E48" i="6"/>
  <c r="F48" i="6" s="1"/>
  <c r="E49" i="6"/>
  <c r="F49" i="6" s="1"/>
  <c r="E50" i="6"/>
  <c r="E51" i="6"/>
  <c r="F51" i="6" s="1"/>
  <c r="E52" i="6"/>
  <c r="F52" i="6" s="1"/>
  <c r="E53" i="6"/>
  <c r="E54" i="6"/>
  <c r="F54" i="6" s="1"/>
  <c r="E55" i="6"/>
  <c r="F55" i="6" s="1"/>
  <c r="E56" i="6"/>
  <c r="F56" i="6" s="1"/>
  <c r="E57" i="6"/>
  <c r="F57" i="6" s="1"/>
  <c r="E58" i="6"/>
  <c r="F58" i="6" s="1"/>
  <c r="E59" i="6"/>
  <c r="F59" i="6" s="1"/>
  <c r="E60" i="6"/>
  <c r="F60" i="6" s="1"/>
  <c r="E61" i="6"/>
  <c r="F61" i="6"/>
  <c r="E62" i="6"/>
  <c r="F62" i="6" s="1"/>
  <c r="E63" i="6"/>
  <c r="F63" i="6" s="1"/>
  <c r="F28" i="6" l="1"/>
  <c r="F53" i="6"/>
  <c r="F37" i="6"/>
  <c r="F29" i="6"/>
  <c r="F15" i="6"/>
  <c r="F50" i="6"/>
  <c r="F44" i="6"/>
  <c r="F42" i="6"/>
  <c r="E64" i="6"/>
  <c r="F64" i="6" l="1"/>
</calcChain>
</file>

<file path=xl/sharedStrings.xml><?xml version="1.0" encoding="utf-8"?>
<sst xmlns="http://schemas.openxmlformats.org/spreadsheetml/2006/main" count="72" uniqueCount="72">
  <si>
    <t>Audiologist</t>
  </si>
  <si>
    <t>Occupational Therapist</t>
  </si>
  <si>
    <t>Physical Therapist</t>
  </si>
  <si>
    <t>Speech/Language Pathologist</t>
  </si>
  <si>
    <t>Special Project Personnel (Restricted)</t>
  </si>
  <si>
    <t>Safe Environment – Security Personnel</t>
  </si>
  <si>
    <t>Safe Environment – Playground/Noon Duty/Hall Personnel</t>
  </si>
  <si>
    <t>Safe Environment – Crossing Guard Personnel</t>
  </si>
  <si>
    <t>Safe Environment – Community Education</t>
  </si>
  <si>
    <t>Safe Environment – Before/After School Programs Personnel</t>
  </si>
  <si>
    <t>Safe Environment – Attendance Officers</t>
  </si>
  <si>
    <t>Safe Environment - General</t>
  </si>
  <si>
    <t>Related Services Assistant – Special Education</t>
  </si>
  <si>
    <t>Purchasing/Warehouse Personnel</t>
  </si>
  <si>
    <t>Pupil Transportation Supervisor</t>
  </si>
  <si>
    <t>Pupil Transportation Dispatcher/Secretary</t>
  </si>
  <si>
    <t>Pupil Transportation – School Bus Monitors</t>
  </si>
  <si>
    <t>Pupil Transportation – School Bus Mechanic</t>
  </si>
  <si>
    <t xml:space="preserve">Pupil Transportation – School Bus Drivers </t>
  </si>
  <si>
    <t>Pupil Transportation – School Bus Driver Trainer</t>
  </si>
  <si>
    <t xml:space="preserve">Pupil Transportation – School Bus Assistant </t>
  </si>
  <si>
    <t>Public Information</t>
  </si>
  <si>
    <t>Personal Care Assistant</t>
  </si>
  <si>
    <t>Paraprofessional – Title I</t>
  </si>
  <si>
    <t>Paraprofessional – Technology</t>
  </si>
  <si>
    <t>Paraprofessional – Special Education</t>
  </si>
  <si>
    <t>Paraprofessional – PK Special Education</t>
  </si>
  <si>
    <t>Paraprofessional – PK General Education</t>
  </si>
  <si>
    <t>Paraprofessional – Migrant</t>
  </si>
  <si>
    <t>Paraprofessional – General Education</t>
  </si>
  <si>
    <t>Paraprofessional – ESL/LEP</t>
  </si>
  <si>
    <t>Other Non-Certified, Specify (Restricted)</t>
  </si>
  <si>
    <t>Office Support Personnel – District</t>
  </si>
  <si>
    <t>Office Support Personnel – Building</t>
  </si>
  <si>
    <t>Migrant Graduation Specialist</t>
  </si>
  <si>
    <t>Migrant Family Liaison</t>
  </si>
  <si>
    <t>Library Assistant</t>
  </si>
  <si>
    <t>IT (Technology)/Data Analysis Services</t>
  </si>
  <si>
    <t>Interpreter – Hearing Impaired</t>
  </si>
  <si>
    <t>Human Resources</t>
  </si>
  <si>
    <t>Health Care Assistant</t>
  </si>
  <si>
    <t>Grant Writer – Special Project Personnel</t>
  </si>
  <si>
    <t>Drivers’ Education</t>
  </si>
  <si>
    <t>Custodian Supervisor</t>
  </si>
  <si>
    <t>Custodial Personnel</t>
  </si>
  <si>
    <t>Computer Technology Technician</t>
  </si>
  <si>
    <t>Community Resource Worker</t>
  </si>
  <si>
    <t>College and Career Ready Advisor</t>
  </si>
  <si>
    <t xml:space="preserve">Clerk – Board Of Trustees  </t>
  </si>
  <si>
    <t xml:space="preserve">Classroom Assistant </t>
  </si>
  <si>
    <t xml:space="preserve">Child Nutrition – Supervisor   </t>
  </si>
  <si>
    <t xml:space="preserve">Child Nutrition – Other   </t>
  </si>
  <si>
    <t>Child Nutrition – Manager</t>
  </si>
  <si>
    <t>Child Nutrition – Food Preparation and Service</t>
  </si>
  <si>
    <t>Business Manager/District Clerk</t>
  </si>
  <si>
    <t>Building/Grounds Maintenance Supervisor</t>
  </si>
  <si>
    <t>Building/Grounds Maintenance Personnel</t>
  </si>
  <si>
    <t>Athletic/Physical Education/Coaching Assistant</t>
  </si>
  <si>
    <t>Grand Total</t>
  </si>
  <si>
    <t>Idaho State Department of Education</t>
  </si>
  <si>
    <t>Activity</t>
  </si>
  <si>
    <t>Total Salaries</t>
  </si>
  <si>
    <t>2023-2024</t>
  </si>
  <si>
    <t>Statewide Non Certificated Staff Salary Report</t>
  </si>
  <si>
    <t>Total Actual Number of Employees</t>
  </si>
  <si>
    <t>Total FTE</t>
  </si>
  <si>
    <t xml:space="preserve">FTE Average Annual Salary * </t>
  </si>
  <si>
    <t xml:space="preserve">FTE Average Rate per Hour ** </t>
  </si>
  <si>
    <t>Employees may be counted more than once if performing more than one job activity.</t>
  </si>
  <si>
    <t>Full-Time Equivalency (FTE) is calculated by multiplying the number of hours worked per week times the number of weeks worked per year and dividing by 2,080, the number of working hours in a year.</t>
  </si>
  <si>
    <r>
      <t xml:space="preserve">*FTE Average Annual Salary is calculated by dividing </t>
    </r>
    <r>
      <rPr>
        <b/>
        <u/>
        <sz val="10"/>
        <color theme="1"/>
        <rFont val="Calibri"/>
        <family val="2"/>
        <scheme val="minor"/>
      </rPr>
      <t>Total Salary</t>
    </r>
    <r>
      <rPr>
        <b/>
        <sz val="10"/>
        <color theme="1"/>
        <rFont val="Calibri"/>
        <family val="2"/>
        <scheme val="minor"/>
      </rPr>
      <t xml:space="preserve"> by </t>
    </r>
    <r>
      <rPr>
        <b/>
        <u/>
        <sz val="10"/>
        <color theme="1"/>
        <rFont val="Calibri"/>
        <family val="2"/>
        <scheme val="minor"/>
      </rPr>
      <t>Total FTE</t>
    </r>
    <r>
      <rPr>
        <b/>
        <sz val="10"/>
        <color theme="1"/>
        <rFont val="Calibri"/>
        <family val="2"/>
        <scheme val="minor"/>
      </rPr>
      <t>.</t>
    </r>
  </si>
  <si>
    <r>
      <t xml:space="preserve">**FTE Average Rate per Hour is calculated by dividing </t>
    </r>
    <r>
      <rPr>
        <b/>
        <u/>
        <sz val="10"/>
        <color theme="1"/>
        <rFont val="Calibri"/>
        <family val="2"/>
        <scheme val="minor"/>
      </rPr>
      <t>FTE Average Annual Salary</t>
    </r>
    <r>
      <rPr>
        <b/>
        <sz val="10"/>
        <color theme="1"/>
        <rFont val="Calibri"/>
        <family val="2"/>
        <scheme val="minor"/>
      </rPr>
      <t xml:space="preserve"> by 2,080 hours, the number of working hours in a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</si>
</sst>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indexed="8"/>
      <name val="Arial"/>
      <family val="2"/>
    </font>
    <font>
      <b/>
      <u/>
      <sz val="10"/>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1">
    <xf numFmtId="0" fontId="0" fillId="0" borderId="0" xfId="0"/>
    <xf numFmtId="0" fontId="0" fillId="0" borderId="12" xfId="0" applyBorder="1"/>
    <xf numFmtId="0" fontId="0" fillId="0" borderId="14" xfId="0" applyBorder="1"/>
    <xf numFmtId="0" fontId="0" fillId="0" borderId="16" xfId="0" applyBorder="1"/>
    <xf numFmtId="164" fontId="0" fillId="0" borderId="18" xfId="43" applyNumberFormat="1" applyFont="1" applyBorder="1"/>
    <xf numFmtId="164" fontId="0" fillId="0" borderId="17" xfId="43" applyNumberFormat="1" applyFont="1" applyBorder="1"/>
    <xf numFmtId="164" fontId="0" fillId="0" borderId="0" xfId="43" applyNumberFormat="1" applyFont="1" applyBorder="1"/>
    <xf numFmtId="0" fontId="18" fillId="0" borderId="11" xfId="0" applyFont="1" applyBorder="1" applyAlignment="1">
      <alignment horizontal="center" vertical="center" wrapText="1"/>
    </xf>
    <xf numFmtId="165" fontId="18" fillId="0" borderId="11" xfId="42" applyNumberFormat="1" applyFont="1" applyBorder="1" applyAlignment="1">
      <alignment horizontal="center" vertical="center" wrapText="1"/>
    </xf>
    <xf numFmtId="164" fontId="18" fillId="0" borderId="11" xfId="43" applyNumberFormat="1" applyFont="1" applyBorder="1" applyAlignment="1">
      <alignment horizontal="center" vertical="center" wrapText="1"/>
    </xf>
    <xf numFmtId="44" fontId="18" fillId="0" borderId="11" xfId="43" applyFont="1" applyBorder="1" applyAlignment="1">
      <alignment horizontal="center" vertical="center" wrapText="1"/>
    </xf>
    <xf numFmtId="0" fontId="18" fillId="0" borderId="10" xfId="0" applyFont="1" applyBorder="1" applyAlignment="1">
      <alignment horizontal="center" vertical="center" wrapText="1"/>
    </xf>
    <xf numFmtId="44" fontId="0" fillId="0" borderId="15" xfId="43" applyFont="1" applyBorder="1"/>
    <xf numFmtId="0" fontId="18" fillId="0" borderId="0" xfId="0" applyFont="1" applyAlignment="1">
      <alignment horizontal="center" wrapText="1"/>
    </xf>
    <xf numFmtId="165" fontId="18" fillId="0" borderId="10" xfId="42" applyNumberFormat="1" applyFont="1" applyBorder="1"/>
    <xf numFmtId="165" fontId="18" fillId="0" borderId="11" xfId="42" applyNumberFormat="1" applyFont="1" applyBorder="1"/>
    <xf numFmtId="164" fontId="18" fillId="0" borderId="20" xfId="43" applyNumberFormat="1" applyFont="1" applyBorder="1"/>
    <xf numFmtId="164" fontId="16" fillId="0" borderId="11" xfId="43" applyNumberFormat="1" applyFont="1" applyBorder="1"/>
    <xf numFmtId="44" fontId="16" fillId="0" borderId="21" xfId="43" applyFont="1" applyBorder="1"/>
    <xf numFmtId="0" fontId="18" fillId="0" borderId="0" xfId="0" applyFont="1" applyAlignment="1">
      <alignment wrapText="1"/>
    </xf>
    <xf numFmtId="165" fontId="18" fillId="0" borderId="0" xfId="42" applyNumberFormat="1" applyFont="1"/>
    <xf numFmtId="0" fontId="18" fillId="0" borderId="0" xfId="0" applyFont="1"/>
    <xf numFmtId="164" fontId="18" fillId="0" borderId="0" xfId="43" applyNumberFormat="1" applyFont="1"/>
    <xf numFmtId="0" fontId="0" fillId="0" borderId="17" xfId="0" applyBorder="1"/>
    <xf numFmtId="0" fontId="0" fillId="0" borderId="19" xfId="0" applyBorder="1"/>
    <xf numFmtId="44" fontId="0" fillId="0" borderId="13" xfId="43" applyFont="1" applyBorder="1"/>
    <xf numFmtId="0" fontId="0" fillId="0" borderId="18" xfId="0" applyBorder="1"/>
    <xf numFmtId="164" fontId="0" fillId="0" borderId="19" xfId="43" applyNumberFormat="1" applyFont="1" applyBorder="1"/>
    <xf numFmtId="0" fontId="18" fillId="0" borderId="0" xfId="0" applyFont="1" applyAlignment="1">
      <alignment horizontal="left" wrapText="1"/>
    </xf>
    <xf numFmtId="165" fontId="19" fillId="0" borderId="0" xfId="42" applyNumberFormat="1" applyFont="1" applyAlignment="1" applyProtection="1">
      <alignment horizontal="center" vertical="center"/>
      <protection locked="0"/>
    </xf>
    <xf numFmtId="165" fontId="19" fillId="0" borderId="0" xfId="42" applyNumberFormat="1" applyFont="1" applyAlignment="1" applyProtection="1">
      <alignment horizontal="center" vertical="center" wrapText="1"/>
      <protection locked="0"/>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urrency" xfId="43"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00FF99"/>
      <color rgb="FF00CC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8B98-251D-412E-8F93-0C90500F8BB5}">
  <sheetPr>
    <tabColor rgb="FF00FF99"/>
    <pageSetUpPr fitToPage="1"/>
  </sheetPr>
  <dimension ref="A1:F72"/>
  <sheetViews>
    <sheetView tabSelected="1" topLeftCell="A25" workbookViewId="0">
      <selection activeCell="F9" sqref="F9"/>
    </sheetView>
  </sheetViews>
  <sheetFormatPr defaultRowHeight="15" x14ac:dyDescent="0.25"/>
  <cols>
    <col min="1" max="1" width="56.7109375" customWidth="1"/>
    <col min="2" max="6" width="15.7109375" customWidth="1"/>
  </cols>
  <sheetData>
    <row r="1" spans="1:6" x14ac:dyDescent="0.25">
      <c r="A1" s="29" t="s">
        <v>59</v>
      </c>
      <c r="B1" s="29"/>
      <c r="C1" s="29"/>
      <c r="D1" s="29"/>
      <c r="E1" s="29"/>
      <c r="F1" s="29"/>
    </row>
    <row r="2" spans="1:6" x14ac:dyDescent="0.25">
      <c r="A2" s="30" t="s">
        <v>63</v>
      </c>
      <c r="B2" s="30"/>
      <c r="C2" s="30"/>
      <c r="D2" s="30"/>
      <c r="E2" s="30"/>
      <c r="F2" s="30"/>
    </row>
    <row r="3" spans="1:6" x14ac:dyDescent="0.25">
      <c r="A3" s="29" t="s">
        <v>62</v>
      </c>
      <c r="B3" s="29"/>
      <c r="C3" s="29"/>
      <c r="D3" s="29"/>
      <c r="E3" s="29"/>
      <c r="F3" s="29"/>
    </row>
    <row r="4" spans="1:6" ht="15.75" thickBot="1" x14ac:dyDescent="0.3"/>
    <row r="5" spans="1:6" ht="51.75" customHeight="1" thickBot="1" x14ac:dyDescent="0.3">
      <c r="A5" s="7" t="s">
        <v>60</v>
      </c>
      <c r="B5" s="8" t="s">
        <v>64</v>
      </c>
      <c r="C5" s="11" t="s">
        <v>65</v>
      </c>
      <c r="D5" s="9" t="s">
        <v>61</v>
      </c>
      <c r="E5" s="9" t="s">
        <v>66</v>
      </c>
      <c r="F5" s="10" t="s">
        <v>67</v>
      </c>
    </row>
    <row r="6" spans="1:6" x14ac:dyDescent="0.25">
      <c r="A6" s="1" t="s">
        <v>54</v>
      </c>
      <c r="B6" s="26">
        <v>172</v>
      </c>
      <c r="C6" s="26">
        <v>147.28999999999996</v>
      </c>
      <c r="D6" s="6">
        <v>12317215.320000002</v>
      </c>
      <c r="E6" s="4">
        <f>D6/C6</f>
        <v>83625.604725371755</v>
      </c>
      <c r="F6" s="25">
        <f>E6/2080</f>
        <v>40.204617656428731</v>
      </c>
    </row>
    <row r="7" spans="1:6" x14ac:dyDescent="0.25">
      <c r="A7" s="2" t="s">
        <v>48</v>
      </c>
      <c r="B7" s="23">
        <v>59</v>
      </c>
      <c r="C7" s="23">
        <v>33.870000000000005</v>
      </c>
      <c r="D7" s="6">
        <v>2039102.3599999999</v>
      </c>
      <c r="E7" s="5">
        <f t="shared" ref="E7:E64" si="0">D7/C7</f>
        <v>60203.78978447002</v>
      </c>
      <c r="F7" s="12">
        <f t="shared" ref="F7:F64" si="1">E7/2080</f>
        <v>28.944129704072125</v>
      </c>
    </row>
    <row r="8" spans="1:6" x14ac:dyDescent="0.25">
      <c r="A8" s="2" t="s">
        <v>32</v>
      </c>
      <c r="B8" s="23">
        <v>575</v>
      </c>
      <c r="C8" s="23">
        <v>474.07000000000016</v>
      </c>
      <c r="D8" s="6">
        <v>23996737.760000005</v>
      </c>
      <c r="E8" s="5">
        <f t="shared" si="0"/>
        <v>50618.553715695991</v>
      </c>
      <c r="F8" s="12">
        <f t="shared" si="1"/>
        <v>24.335843132546149</v>
      </c>
    </row>
    <row r="9" spans="1:6" x14ac:dyDescent="0.25">
      <c r="A9" s="2" t="s">
        <v>33</v>
      </c>
      <c r="B9" s="23">
        <v>1582</v>
      </c>
      <c r="C9" s="23">
        <v>1100.2299999999993</v>
      </c>
      <c r="D9" s="6">
        <v>45861715.259999968</v>
      </c>
      <c r="E9" s="5">
        <f t="shared" si="0"/>
        <v>41683.752724430342</v>
      </c>
      <c r="F9" s="12">
        <f t="shared" si="1"/>
        <v>20.040265732899204</v>
      </c>
    </row>
    <row r="10" spans="1:6" x14ac:dyDescent="0.25">
      <c r="A10" s="2" t="s">
        <v>39</v>
      </c>
      <c r="B10" s="23">
        <v>93</v>
      </c>
      <c r="C10" s="23">
        <v>81.159999999999982</v>
      </c>
      <c r="D10" s="6">
        <v>5438457.6499999994</v>
      </c>
      <c r="E10" s="5">
        <f t="shared" si="0"/>
        <v>67009.088836865456</v>
      </c>
      <c r="F10" s="12">
        <f t="shared" si="1"/>
        <v>32.215908094646856</v>
      </c>
    </row>
    <row r="11" spans="1:6" x14ac:dyDescent="0.25">
      <c r="A11" s="2" t="s">
        <v>21</v>
      </c>
      <c r="B11" s="23">
        <v>35</v>
      </c>
      <c r="C11" s="23">
        <v>28.370000000000005</v>
      </c>
      <c r="D11" s="6">
        <v>2487490.31</v>
      </c>
      <c r="E11" s="5">
        <f t="shared" si="0"/>
        <v>87680.307014451872</v>
      </c>
      <c r="F11" s="12">
        <f t="shared" si="1"/>
        <v>42.153993756948012</v>
      </c>
    </row>
    <row r="12" spans="1:6" x14ac:dyDescent="0.25">
      <c r="A12" s="2" t="s">
        <v>47</v>
      </c>
      <c r="B12" s="23">
        <v>60</v>
      </c>
      <c r="C12" s="23">
        <v>37.44</v>
      </c>
      <c r="D12" s="6">
        <v>1915140.05</v>
      </c>
      <c r="E12" s="5">
        <f t="shared" si="0"/>
        <v>51152.244925213679</v>
      </c>
      <c r="F12" s="12">
        <f t="shared" si="1"/>
        <v>24.592425444814268</v>
      </c>
    </row>
    <row r="13" spans="1:6" x14ac:dyDescent="0.25">
      <c r="A13" s="2" t="s">
        <v>46</v>
      </c>
      <c r="B13" s="23">
        <v>41</v>
      </c>
      <c r="C13" s="23">
        <v>28.040000000000003</v>
      </c>
      <c r="D13" s="6">
        <v>1567608.31</v>
      </c>
      <c r="E13" s="5">
        <f t="shared" si="0"/>
        <v>55906.145149786018</v>
      </c>
      <c r="F13" s="12">
        <f t="shared" si="1"/>
        <v>26.877954398935586</v>
      </c>
    </row>
    <row r="14" spans="1:6" x14ac:dyDescent="0.25">
      <c r="A14" s="2" t="s">
        <v>41</v>
      </c>
      <c r="B14" s="23">
        <v>5</v>
      </c>
      <c r="C14" s="23">
        <v>2.99</v>
      </c>
      <c r="D14" s="6">
        <v>175515.12</v>
      </c>
      <c r="E14" s="5">
        <f t="shared" si="0"/>
        <v>58700.709030100326</v>
      </c>
      <c r="F14" s="12">
        <f t="shared" si="1"/>
        <v>28.221494726009773</v>
      </c>
    </row>
    <row r="15" spans="1:6" x14ac:dyDescent="0.25">
      <c r="A15" s="2" t="s">
        <v>1</v>
      </c>
      <c r="B15" s="23">
        <v>11</v>
      </c>
      <c r="C15" s="23">
        <v>8.19</v>
      </c>
      <c r="D15" s="6">
        <v>749288.10000000009</v>
      </c>
      <c r="E15" s="5">
        <f t="shared" si="0"/>
        <v>91488.16849816851</v>
      </c>
      <c r="F15" s="12">
        <f t="shared" si="1"/>
        <v>43.984696393350248</v>
      </c>
    </row>
    <row r="16" spans="1:6" x14ac:dyDescent="0.25">
      <c r="A16" s="2" t="s">
        <v>2</v>
      </c>
      <c r="B16" s="23">
        <v>0</v>
      </c>
      <c r="C16" s="23">
        <v>0</v>
      </c>
      <c r="D16" s="6">
        <v>0</v>
      </c>
      <c r="E16" s="5">
        <v>0</v>
      </c>
      <c r="F16" s="12">
        <f t="shared" si="1"/>
        <v>0</v>
      </c>
    </row>
    <row r="17" spans="1:6" x14ac:dyDescent="0.25">
      <c r="A17" s="2" t="s">
        <v>0</v>
      </c>
      <c r="B17" s="23">
        <v>0</v>
      </c>
      <c r="C17" s="23">
        <v>0</v>
      </c>
      <c r="D17" s="6">
        <v>0</v>
      </c>
      <c r="E17" s="5">
        <v>0</v>
      </c>
      <c r="F17" s="12">
        <f t="shared" si="1"/>
        <v>0</v>
      </c>
    </row>
    <row r="18" spans="1:6" x14ac:dyDescent="0.25">
      <c r="A18" s="2" t="s">
        <v>3</v>
      </c>
      <c r="B18" s="23">
        <v>5</v>
      </c>
      <c r="C18" s="23">
        <v>2.2199999999999998</v>
      </c>
      <c r="D18" s="6">
        <v>138277.6</v>
      </c>
      <c r="E18" s="5">
        <f t="shared" si="0"/>
        <v>62287.207207207219</v>
      </c>
      <c r="F18" s="12">
        <f t="shared" si="1"/>
        <v>29.9457726957727</v>
      </c>
    </row>
    <row r="19" spans="1:6" x14ac:dyDescent="0.25">
      <c r="A19" s="2" t="s">
        <v>37</v>
      </c>
      <c r="B19" s="23">
        <v>147</v>
      </c>
      <c r="C19" s="23">
        <v>130.88999999999999</v>
      </c>
      <c r="D19" s="6">
        <v>9567847.0500000007</v>
      </c>
      <c r="E19" s="5">
        <f t="shared" si="0"/>
        <v>73098.380701352289</v>
      </c>
      <c r="F19" s="12">
        <f t="shared" si="1"/>
        <v>35.143452260265526</v>
      </c>
    </row>
    <row r="20" spans="1:6" x14ac:dyDescent="0.25">
      <c r="A20" s="2" t="s">
        <v>45</v>
      </c>
      <c r="B20" s="23">
        <v>338</v>
      </c>
      <c r="C20" s="23">
        <v>298.62</v>
      </c>
      <c r="D20" s="6">
        <v>17444989.919999998</v>
      </c>
      <c r="E20" s="5">
        <f t="shared" si="0"/>
        <v>58418.692384970862</v>
      </c>
      <c r="F20" s="12">
        <f t="shared" si="1"/>
        <v>28.085909800466762</v>
      </c>
    </row>
    <row r="21" spans="1:6" x14ac:dyDescent="0.25">
      <c r="A21" s="2" t="s">
        <v>43</v>
      </c>
      <c r="B21" s="23">
        <v>277</v>
      </c>
      <c r="C21" s="23">
        <v>253.77999999999994</v>
      </c>
      <c r="D21" s="6">
        <v>12008715.119999995</v>
      </c>
      <c r="E21" s="5">
        <f t="shared" si="0"/>
        <v>47319.391283789104</v>
      </c>
      <c r="F21" s="12">
        <f t="shared" si="1"/>
        <v>22.74970734797553</v>
      </c>
    </row>
    <row r="22" spans="1:6" x14ac:dyDescent="0.25">
      <c r="A22" s="2" t="s">
        <v>44</v>
      </c>
      <c r="B22" s="23">
        <v>1450</v>
      </c>
      <c r="C22" s="23">
        <v>1194.5400000000006</v>
      </c>
      <c r="D22" s="6">
        <v>44405582.380000018</v>
      </c>
      <c r="E22" s="5">
        <f t="shared" si="0"/>
        <v>37173.792740301702</v>
      </c>
      <c r="F22" s="12">
        <f t="shared" si="1"/>
        <v>17.872015740529665</v>
      </c>
    </row>
    <row r="23" spans="1:6" x14ac:dyDescent="0.25">
      <c r="A23" s="2" t="s">
        <v>50</v>
      </c>
      <c r="B23" s="23">
        <v>100</v>
      </c>
      <c r="C23" s="23">
        <v>75.909999999999954</v>
      </c>
      <c r="D23" s="6">
        <v>4442501.6899999985</v>
      </c>
      <c r="E23" s="5">
        <f t="shared" si="0"/>
        <v>58523.273481754724</v>
      </c>
      <c r="F23" s="12">
        <f t="shared" si="1"/>
        <v>28.136189173920542</v>
      </c>
    </row>
    <row r="24" spans="1:6" x14ac:dyDescent="0.25">
      <c r="A24" s="2" t="s">
        <v>52</v>
      </c>
      <c r="B24" s="23">
        <v>381</v>
      </c>
      <c r="C24" s="23">
        <v>236.84000000000006</v>
      </c>
      <c r="D24" s="6">
        <v>9669589.5099999998</v>
      </c>
      <c r="E24" s="5">
        <f t="shared" si="0"/>
        <v>40827.518620165501</v>
      </c>
      <c r="F24" s="12">
        <f t="shared" si="1"/>
        <v>19.628614721233415</v>
      </c>
    </row>
    <row r="25" spans="1:6" x14ac:dyDescent="0.25">
      <c r="A25" s="2" t="s">
        <v>51</v>
      </c>
      <c r="B25" s="23">
        <v>324</v>
      </c>
      <c r="C25" s="23">
        <v>174.45000000000002</v>
      </c>
      <c r="D25" s="6">
        <v>7046600.7300000023</v>
      </c>
      <c r="E25" s="5">
        <f t="shared" si="0"/>
        <v>40393.240068787629</v>
      </c>
      <c r="F25" s="12">
        <f t="shared" si="1"/>
        <v>19.419826956147897</v>
      </c>
    </row>
    <row r="26" spans="1:6" x14ac:dyDescent="0.25">
      <c r="A26" s="2" t="s">
        <v>53</v>
      </c>
      <c r="B26" s="23">
        <v>1273</v>
      </c>
      <c r="C26" s="23">
        <v>588.63999999999987</v>
      </c>
      <c r="D26" s="6">
        <v>19092046.299999997</v>
      </c>
      <c r="E26" s="5">
        <f t="shared" si="0"/>
        <v>32434.16400516445</v>
      </c>
      <c r="F26" s="12">
        <f t="shared" si="1"/>
        <v>15.593348079405985</v>
      </c>
    </row>
    <row r="27" spans="1:6" x14ac:dyDescent="0.25">
      <c r="A27" s="2" t="s">
        <v>55</v>
      </c>
      <c r="B27" s="23">
        <v>126</v>
      </c>
      <c r="C27" s="23">
        <v>113.11999999999998</v>
      </c>
      <c r="D27" s="6">
        <v>7194362.6100000003</v>
      </c>
      <c r="E27" s="5">
        <f t="shared" si="0"/>
        <v>63599.386580622362</v>
      </c>
      <c r="F27" s="12">
        <f t="shared" si="1"/>
        <v>30.576628163760752</v>
      </c>
    </row>
    <row r="28" spans="1:6" x14ac:dyDescent="0.25">
      <c r="A28" s="2" t="s">
        <v>56</v>
      </c>
      <c r="B28" s="23">
        <v>501</v>
      </c>
      <c r="C28" s="23">
        <v>441.23000000000008</v>
      </c>
      <c r="D28" s="6">
        <v>22470864.709999997</v>
      </c>
      <c r="E28" s="5">
        <f t="shared" si="0"/>
        <v>50927.780771932994</v>
      </c>
      <c r="F28" s="12">
        <f t="shared" si="1"/>
        <v>24.484509986506247</v>
      </c>
    </row>
    <row r="29" spans="1:6" x14ac:dyDescent="0.25">
      <c r="A29" s="2" t="s">
        <v>29</v>
      </c>
      <c r="B29" s="23">
        <v>2029</v>
      </c>
      <c r="C29" s="23">
        <v>976.92000000000019</v>
      </c>
      <c r="D29" s="6">
        <v>35138458.090000011</v>
      </c>
      <c r="E29" s="5">
        <f t="shared" si="0"/>
        <v>35968.613694058884</v>
      </c>
      <c r="F29" s="12">
        <f t="shared" si="1"/>
        <v>17.292602737528309</v>
      </c>
    </row>
    <row r="30" spans="1:6" x14ac:dyDescent="0.25">
      <c r="A30" s="2" t="s">
        <v>25</v>
      </c>
      <c r="B30" s="23">
        <v>3539</v>
      </c>
      <c r="C30" s="23">
        <v>1940.4599999999996</v>
      </c>
      <c r="D30" s="6">
        <v>71366628.070000023</v>
      </c>
      <c r="E30" s="5">
        <f t="shared" si="0"/>
        <v>36778.201081186955</v>
      </c>
      <c r="F30" s="12">
        <f t="shared" si="1"/>
        <v>17.681827442878344</v>
      </c>
    </row>
    <row r="31" spans="1:6" x14ac:dyDescent="0.25">
      <c r="A31" s="2" t="s">
        <v>23</v>
      </c>
      <c r="B31" s="23">
        <v>881</v>
      </c>
      <c r="C31" s="23">
        <v>408.11000000000013</v>
      </c>
      <c r="D31" s="6">
        <v>13479270.08</v>
      </c>
      <c r="E31" s="5">
        <f t="shared" si="0"/>
        <v>33028.521918110302</v>
      </c>
      <c r="F31" s="12">
        <f t="shared" si="1"/>
        <v>15.879097076014569</v>
      </c>
    </row>
    <row r="32" spans="1:6" x14ac:dyDescent="0.25">
      <c r="A32" s="2" t="s">
        <v>30</v>
      </c>
      <c r="B32" s="23">
        <v>125</v>
      </c>
      <c r="C32" s="23">
        <v>62.31</v>
      </c>
      <c r="D32" s="6">
        <v>2211332.2300000004</v>
      </c>
      <c r="E32" s="5">
        <f t="shared" si="0"/>
        <v>35489.202856684329</v>
      </c>
      <c r="F32" s="12">
        <f t="shared" si="1"/>
        <v>17.062116758021311</v>
      </c>
    </row>
    <row r="33" spans="1:6" x14ac:dyDescent="0.25">
      <c r="A33" s="2" t="s">
        <v>38</v>
      </c>
      <c r="B33" s="23">
        <v>51</v>
      </c>
      <c r="C33" s="23">
        <v>26.7</v>
      </c>
      <c r="D33" s="6">
        <v>1533848.2699999998</v>
      </c>
      <c r="E33" s="5">
        <f t="shared" si="0"/>
        <v>57447.500749063664</v>
      </c>
      <c r="F33" s="12">
        <f t="shared" si="1"/>
        <v>27.618990744742145</v>
      </c>
    </row>
    <row r="34" spans="1:6" x14ac:dyDescent="0.25">
      <c r="A34" s="2" t="s">
        <v>26</v>
      </c>
      <c r="B34" s="23">
        <v>117</v>
      </c>
      <c r="C34" s="23">
        <v>54.160000000000004</v>
      </c>
      <c r="D34" s="6">
        <v>1900874.0200000003</v>
      </c>
      <c r="E34" s="5">
        <f t="shared" si="0"/>
        <v>35097.378508124079</v>
      </c>
      <c r="F34" s="12">
        <f t="shared" si="1"/>
        <v>16.873739667367346</v>
      </c>
    </row>
    <row r="35" spans="1:6" x14ac:dyDescent="0.25">
      <c r="A35" s="2" t="s">
        <v>27</v>
      </c>
      <c r="B35" s="23">
        <v>34</v>
      </c>
      <c r="C35" s="23">
        <v>17.59</v>
      </c>
      <c r="D35" s="6">
        <v>627313.21000000008</v>
      </c>
      <c r="E35" s="5">
        <f t="shared" si="0"/>
        <v>35663.059124502564</v>
      </c>
      <c r="F35" s="12">
        <f t="shared" si="1"/>
        <v>17.145701502164695</v>
      </c>
    </row>
    <row r="36" spans="1:6" x14ac:dyDescent="0.25">
      <c r="A36" s="2" t="s">
        <v>36</v>
      </c>
      <c r="B36" s="23">
        <v>454</v>
      </c>
      <c r="C36" s="23">
        <v>257.91000000000003</v>
      </c>
      <c r="D36" s="6">
        <v>9572488.5200000014</v>
      </c>
      <c r="E36" s="5">
        <f t="shared" si="0"/>
        <v>37115.61599007406</v>
      </c>
      <c r="F36" s="12">
        <f t="shared" si="1"/>
        <v>17.844046149074067</v>
      </c>
    </row>
    <row r="37" spans="1:6" x14ac:dyDescent="0.25">
      <c r="A37" s="2" t="s">
        <v>14</v>
      </c>
      <c r="B37" s="23">
        <v>88</v>
      </c>
      <c r="C37" s="23">
        <v>64.36999999999999</v>
      </c>
      <c r="D37" s="6">
        <v>4178198.6699999995</v>
      </c>
      <c r="E37" s="5">
        <f t="shared" si="0"/>
        <v>64909.098493086844</v>
      </c>
      <c r="F37" s="12">
        <f t="shared" si="1"/>
        <v>31.206297352445599</v>
      </c>
    </row>
    <row r="38" spans="1:6" x14ac:dyDescent="0.25">
      <c r="A38" s="2" t="s">
        <v>6</v>
      </c>
      <c r="B38" s="23">
        <v>954</v>
      </c>
      <c r="C38" s="23">
        <v>151.62</v>
      </c>
      <c r="D38" s="6">
        <v>5656678.6699999999</v>
      </c>
      <c r="E38" s="5">
        <f t="shared" si="0"/>
        <v>37308.261904761901</v>
      </c>
      <c r="F38" s="12">
        <f t="shared" si="1"/>
        <v>17.936664377289375</v>
      </c>
    </row>
    <row r="39" spans="1:6" x14ac:dyDescent="0.25">
      <c r="A39" s="2" t="s">
        <v>11</v>
      </c>
      <c r="B39" s="23">
        <v>0</v>
      </c>
      <c r="C39" s="23">
        <v>0</v>
      </c>
      <c r="D39" s="6">
        <v>0</v>
      </c>
      <c r="E39" s="5">
        <v>0</v>
      </c>
      <c r="F39" s="12">
        <f t="shared" si="1"/>
        <v>0</v>
      </c>
    </row>
    <row r="40" spans="1:6" x14ac:dyDescent="0.25">
      <c r="A40" s="2" t="s">
        <v>40</v>
      </c>
      <c r="B40" s="23">
        <v>139</v>
      </c>
      <c r="C40" s="23">
        <v>73.430000000000021</v>
      </c>
      <c r="D40" s="6">
        <v>3807692.36</v>
      </c>
      <c r="E40" s="5">
        <f t="shared" si="0"/>
        <v>51854.723682418611</v>
      </c>
      <c r="F40" s="12">
        <f t="shared" si="1"/>
        <v>24.93015561654741</v>
      </c>
    </row>
    <row r="41" spans="1:6" x14ac:dyDescent="0.25">
      <c r="A41" s="2" t="s">
        <v>5</v>
      </c>
      <c r="B41" s="23">
        <v>104</v>
      </c>
      <c r="C41" s="23">
        <v>63.809999999999988</v>
      </c>
      <c r="D41" s="6">
        <v>2922320.0600000005</v>
      </c>
      <c r="E41" s="5">
        <f t="shared" si="0"/>
        <v>45797.211408870098</v>
      </c>
      <c r="F41" s="12">
        <f t="shared" si="1"/>
        <v>22.017890100418317</v>
      </c>
    </row>
    <row r="42" spans="1:6" x14ac:dyDescent="0.25">
      <c r="A42" s="2" t="s">
        <v>31</v>
      </c>
      <c r="B42" s="23">
        <v>73</v>
      </c>
      <c r="C42" s="23">
        <v>41.98</v>
      </c>
      <c r="D42" s="6">
        <v>2504967.3199999989</v>
      </c>
      <c r="E42" s="5">
        <f t="shared" si="0"/>
        <v>59670.49356836587</v>
      </c>
      <c r="F42" s="12">
        <f t="shared" si="1"/>
        <v>28.68773729248359</v>
      </c>
    </row>
    <row r="43" spans="1:6" x14ac:dyDescent="0.25">
      <c r="A43" s="2" t="s">
        <v>13</v>
      </c>
      <c r="B43" s="23">
        <v>38</v>
      </c>
      <c r="C43" s="23">
        <v>35.909999999999989</v>
      </c>
      <c r="D43" s="6">
        <v>1679030.7600000002</v>
      </c>
      <c r="E43" s="5">
        <f t="shared" si="0"/>
        <v>46756.63492063494</v>
      </c>
      <c r="F43" s="12">
        <f t="shared" si="1"/>
        <v>22.479151404151413</v>
      </c>
    </row>
    <row r="44" spans="1:6" x14ac:dyDescent="0.25">
      <c r="A44" s="2" t="s">
        <v>24</v>
      </c>
      <c r="B44" s="23">
        <v>120</v>
      </c>
      <c r="C44" s="23">
        <v>70.510000000000019</v>
      </c>
      <c r="D44" s="6">
        <v>2565881.2200000002</v>
      </c>
      <c r="E44" s="5">
        <f t="shared" si="0"/>
        <v>36390.316550843847</v>
      </c>
      <c r="F44" s="12">
        <f t="shared" si="1"/>
        <v>17.495344495598005</v>
      </c>
    </row>
    <row r="45" spans="1:6" x14ac:dyDescent="0.25">
      <c r="A45" s="2" t="s">
        <v>28</v>
      </c>
      <c r="B45" s="23">
        <v>61</v>
      </c>
      <c r="C45" s="23">
        <v>32.47</v>
      </c>
      <c r="D45" s="6">
        <v>1147627.5499999998</v>
      </c>
      <c r="E45" s="5">
        <f t="shared" si="0"/>
        <v>35344.2423775793</v>
      </c>
      <c r="F45" s="12">
        <f t="shared" si="1"/>
        <v>16.992424219990049</v>
      </c>
    </row>
    <row r="46" spans="1:6" x14ac:dyDescent="0.25">
      <c r="A46" s="2" t="s">
        <v>12</v>
      </c>
      <c r="B46" s="23">
        <v>169</v>
      </c>
      <c r="C46" s="23">
        <v>93.989999999999981</v>
      </c>
      <c r="D46" s="6">
        <v>4812524.0599999996</v>
      </c>
      <c r="E46" s="5">
        <f t="shared" si="0"/>
        <v>51202.511543781256</v>
      </c>
      <c r="F46" s="12">
        <f t="shared" si="1"/>
        <v>24.616592088356374</v>
      </c>
    </row>
    <row r="47" spans="1:6" x14ac:dyDescent="0.25">
      <c r="A47" s="2" t="s">
        <v>22</v>
      </c>
      <c r="B47" s="23">
        <v>73</v>
      </c>
      <c r="C47" s="23">
        <v>44.120000000000005</v>
      </c>
      <c r="D47" s="6">
        <v>1624621.4499999997</v>
      </c>
      <c r="E47" s="5">
        <f t="shared" si="0"/>
        <v>36822.788984587482</v>
      </c>
      <c r="F47" s="12">
        <f t="shared" si="1"/>
        <v>17.703263934897826</v>
      </c>
    </row>
    <row r="48" spans="1:6" x14ac:dyDescent="0.25">
      <c r="A48" s="2" t="s">
        <v>15</v>
      </c>
      <c r="B48" s="23">
        <v>62</v>
      </c>
      <c r="C48" s="23">
        <v>33.949999999999996</v>
      </c>
      <c r="D48" s="6">
        <v>1619339.0699999998</v>
      </c>
      <c r="E48" s="5">
        <f t="shared" si="0"/>
        <v>47697.763475699561</v>
      </c>
      <c r="F48" s="12">
        <f t="shared" si="1"/>
        <v>22.931617055624788</v>
      </c>
    </row>
    <row r="49" spans="1:6" ht="14.25" customHeight="1" x14ac:dyDescent="0.25">
      <c r="A49" s="2" t="s">
        <v>17</v>
      </c>
      <c r="B49" s="23">
        <v>107</v>
      </c>
      <c r="C49" s="23">
        <v>86.03</v>
      </c>
      <c r="D49" s="6">
        <v>4756192.9400000004</v>
      </c>
      <c r="E49" s="5">
        <f t="shared" si="0"/>
        <v>55285.28350575381</v>
      </c>
      <c r="F49" s="12">
        <f t="shared" si="1"/>
        <v>26.579463223920101</v>
      </c>
    </row>
    <row r="50" spans="1:6" x14ac:dyDescent="0.25">
      <c r="A50" s="2" t="s">
        <v>20</v>
      </c>
      <c r="B50" s="23">
        <v>60</v>
      </c>
      <c r="C50" s="23">
        <v>22.33</v>
      </c>
      <c r="D50" s="6">
        <v>757299.79</v>
      </c>
      <c r="E50" s="5">
        <f t="shared" si="0"/>
        <v>33914.007613076581</v>
      </c>
      <c r="F50" s="12">
        <f t="shared" si="1"/>
        <v>16.304811352440662</v>
      </c>
    </row>
    <row r="51" spans="1:6" x14ac:dyDescent="0.25">
      <c r="A51" s="2" t="s">
        <v>18</v>
      </c>
      <c r="B51" s="23">
        <v>1129</v>
      </c>
      <c r="C51" s="23">
        <v>468.8899999999997</v>
      </c>
      <c r="D51" s="6">
        <v>21071860.370000001</v>
      </c>
      <c r="E51" s="5">
        <f t="shared" si="0"/>
        <v>44939.880078483257</v>
      </c>
      <c r="F51" s="12">
        <f t="shared" si="1"/>
        <v>21.605711576193873</v>
      </c>
    </row>
    <row r="52" spans="1:6" x14ac:dyDescent="0.25">
      <c r="A52" s="2" t="s">
        <v>16</v>
      </c>
      <c r="B52" s="23">
        <v>108</v>
      </c>
      <c r="C52" s="23">
        <v>43.16</v>
      </c>
      <c r="D52" s="6">
        <v>1460911.4499999997</v>
      </c>
      <c r="E52" s="5">
        <f t="shared" si="0"/>
        <v>33848.736098239104</v>
      </c>
      <c r="F52" s="12">
        <f t="shared" si="1"/>
        <v>16.273430816461108</v>
      </c>
    </row>
    <row r="53" spans="1:6" x14ac:dyDescent="0.25">
      <c r="A53" s="2" t="s">
        <v>19</v>
      </c>
      <c r="B53" s="23">
        <v>12</v>
      </c>
      <c r="C53" s="23">
        <v>6.2</v>
      </c>
      <c r="D53" s="6">
        <v>288290.56</v>
      </c>
      <c r="E53" s="5">
        <f t="shared" si="0"/>
        <v>46498.477419354836</v>
      </c>
      <c r="F53" s="12">
        <f t="shared" si="1"/>
        <v>22.35503722084367</v>
      </c>
    </row>
    <row r="54" spans="1:6" x14ac:dyDescent="0.25">
      <c r="A54" s="2" t="s">
        <v>7</v>
      </c>
      <c r="B54" s="23">
        <v>205</v>
      </c>
      <c r="C54" s="23">
        <v>17.61</v>
      </c>
      <c r="D54" s="6">
        <v>557888.77999999991</v>
      </c>
      <c r="E54" s="5">
        <f t="shared" si="0"/>
        <v>31680.226007950023</v>
      </c>
      <c r="F54" s="12">
        <f t="shared" si="1"/>
        <v>15.230877888437512</v>
      </c>
    </row>
    <row r="55" spans="1:6" x14ac:dyDescent="0.25">
      <c r="A55" s="2" t="s">
        <v>9</v>
      </c>
      <c r="B55" s="23">
        <v>155</v>
      </c>
      <c r="C55" s="23">
        <v>73.019999999999982</v>
      </c>
      <c r="D55" s="6">
        <v>3159581.88</v>
      </c>
      <c r="E55" s="5">
        <f t="shared" si="0"/>
        <v>43270.0887428102</v>
      </c>
      <c r="F55" s="12">
        <f t="shared" si="1"/>
        <v>20.80292728019721</v>
      </c>
    </row>
    <row r="56" spans="1:6" x14ac:dyDescent="0.25">
      <c r="A56" s="2" t="s">
        <v>8</v>
      </c>
      <c r="B56" s="23">
        <v>6</v>
      </c>
      <c r="C56" s="23">
        <v>3.08</v>
      </c>
      <c r="D56" s="6">
        <v>146988.24</v>
      </c>
      <c r="E56" s="5">
        <f t="shared" si="0"/>
        <v>47723.454545454544</v>
      </c>
      <c r="F56" s="12">
        <f t="shared" si="1"/>
        <v>22.943968531468531</v>
      </c>
    </row>
    <row r="57" spans="1:6" x14ac:dyDescent="0.25">
      <c r="A57" s="2" t="s">
        <v>10</v>
      </c>
      <c r="B57" s="23">
        <v>60</v>
      </c>
      <c r="C57" s="23">
        <v>39.86</v>
      </c>
      <c r="D57" s="6">
        <v>1634532.1799999997</v>
      </c>
      <c r="E57" s="5">
        <f t="shared" si="0"/>
        <v>41006.828399397884</v>
      </c>
      <c r="F57" s="12">
        <f t="shared" si="1"/>
        <v>19.714821345864369</v>
      </c>
    </row>
    <row r="58" spans="1:6" x14ac:dyDescent="0.25">
      <c r="A58" s="2" t="s">
        <v>57</v>
      </c>
      <c r="B58" s="23">
        <v>705</v>
      </c>
      <c r="C58" s="23">
        <v>126.42</v>
      </c>
      <c r="D58" s="6">
        <v>2524167.89</v>
      </c>
      <c r="E58" s="5">
        <f t="shared" si="0"/>
        <v>19966.52341401677</v>
      </c>
      <c r="F58" s="12">
        <f t="shared" si="1"/>
        <v>9.5992901028926774</v>
      </c>
    </row>
    <row r="59" spans="1:6" x14ac:dyDescent="0.25">
      <c r="A59" s="2" t="s">
        <v>49</v>
      </c>
      <c r="B59" s="23">
        <v>128</v>
      </c>
      <c r="C59" s="23">
        <v>57.5</v>
      </c>
      <c r="D59" s="6">
        <v>1899381.2699999998</v>
      </c>
      <c r="E59" s="5">
        <f t="shared" si="0"/>
        <v>33032.717739130429</v>
      </c>
      <c r="F59" s="12">
        <f t="shared" si="1"/>
        <v>15.88111429765886</v>
      </c>
    </row>
    <row r="60" spans="1:6" x14ac:dyDescent="0.25">
      <c r="A60" s="2" t="s">
        <v>42</v>
      </c>
      <c r="B60" s="23">
        <v>3</v>
      </c>
      <c r="C60" s="23">
        <v>1.1499999999999999</v>
      </c>
      <c r="D60" s="6">
        <v>81542.240000000005</v>
      </c>
      <c r="E60" s="5">
        <f t="shared" si="0"/>
        <v>70906.295652173925</v>
      </c>
      <c r="F60" s="12">
        <f t="shared" si="1"/>
        <v>34.089565217391311</v>
      </c>
    </row>
    <row r="61" spans="1:6" x14ac:dyDescent="0.25">
      <c r="A61" s="2" t="s">
        <v>35</v>
      </c>
      <c r="B61" s="23">
        <v>14</v>
      </c>
      <c r="C61" s="23">
        <v>8.9700000000000006</v>
      </c>
      <c r="D61" s="6">
        <v>413939.5</v>
      </c>
      <c r="E61" s="5">
        <f t="shared" si="0"/>
        <v>46147.10144927536</v>
      </c>
      <c r="F61" s="12">
        <f t="shared" si="1"/>
        <v>22.186106465997771</v>
      </c>
    </row>
    <row r="62" spans="1:6" x14ac:dyDescent="0.25">
      <c r="A62" s="2" t="s">
        <v>34</v>
      </c>
      <c r="B62" s="23">
        <v>6</v>
      </c>
      <c r="C62" s="23">
        <v>2.71</v>
      </c>
      <c r="D62" s="6">
        <v>107596.3</v>
      </c>
      <c r="E62" s="5">
        <f t="shared" si="0"/>
        <v>39703.431734317346</v>
      </c>
      <c r="F62" s="12">
        <f t="shared" si="1"/>
        <v>19.088188333806418</v>
      </c>
    </row>
    <row r="63" spans="1:6" ht="15.75" thickBot="1" x14ac:dyDescent="0.3">
      <c r="A63" s="3" t="s">
        <v>4</v>
      </c>
      <c r="B63" s="24">
        <v>41</v>
      </c>
      <c r="C63" s="24">
        <v>26.19</v>
      </c>
      <c r="D63" s="6">
        <v>1436083.89</v>
      </c>
      <c r="E63" s="27">
        <f t="shared" si="0"/>
        <v>54833.290950744551</v>
      </c>
      <c r="F63" s="12">
        <f t="shared" si="1"/>
        <v>26.362159110934879</v>
      </c>
    </row>
    <row r="64" spans="1:6" ht="15.75" thickBot="1" x14ac:dyDescent="0.3">
      <c r="A64" s="13" t="s">
        <v>58</v>
      </c>
      <c r="B64" s="14">
        <f>SUM(B6:B63)</f>
        <v>19405</v>
      </c>
      <c r="C64" s="15">
        <f>SUM(C6:C63)</f>
        <v>10885.330000000002</v>
      </c>
      <c r="D64" s="16">
        <f>SUM(D6:D63)</f>
        <v>458674998.81999993</v>
      </c>
      <c r="E64" s="17">
        <f t="shared" si="0"/>
        <v>42136.986092291168</v>
      </c>
      <c r="F64" s="18">
        <f t="shared" si="1"/>
        <v>20.2581663905246</v>
      </c>
    </row>
    <row r="66" spans="1:6" ht="26.25" customHeight="1" x14ac:dyDescent="0.25">
      <c r="A66" s="28" t="s">
        <v>68</v>
      </c>
      <c r="B66" s="28"/>
      <c r="C66" s="28"/>
      <c r="D66" s="28"/>
      <c r="E66" s="28"/>
      <c r="F66" s="28"/>
    </row>
    <row r="67" spans="1:6" x14ac:dyDescent="0.25">
      <c r="A67" s="19"/>
      <c r="B67" s="20"/>
      <c r="C67" s="21"/>
      <c r="D67" s="22"/>
      <c r="E67" s="22"/>
      <c r="F67" s="21"/>
    </row>
    <row r="68" spans="1:6" ht="32.25" customHeight="1" x14ac:dyDescent="0.25">
      <c r="A68" s="28" t="s">
        <v>69</v>
      </c>
      <c r="B68" s="28"/>
      <c r="C68" s="28"/>
      <c r="D68" s="28"/>
      <c r="E68" s="28"/>
      <c r="F68" s="28"/>
    </row>
    <row r="69" spans="1:6" x14ac:dyDescent="0.25">
      <c r="A69" s="21"/>
      <c r="B69" s="20"/>
      <c r="C69" s="21"/>
      <c r="D69" s="22"/>
      <c r="E69" s="22"/>
      <c r="F69" s="21"/>
    </row>
    <row r="70" spans="1:6" x14ac:dyDescent="0.25">
      <c r="A70" s="28" t="s">
        <v>70</v>
      </c>
      <c r="B70" s="28"/>
      <c r="C70" s="28"/>
      <c r="D70" s="28"/>
      <c r="E70" s="28"/>
      <c r="F70" s="28"/>
    </row>
    <row r="71" spans="1:6" x14ac:dyDescent="0.25">
      <c r="A71" s="21"/>
      <c r="B71" s="20"/>
      <c r="C71" s="21"/>
      <c r="D71" s="22"/>
      <c r="E71" s="22"/>
      <c r="F71" s="21"/>
    </row>
    <row r="72" spans="1:6" x14ac:dyDescent="0.25">
      <c r="A72" s="28" t="s">
        <v>71</v>
      </c>
      <c r="B72" s="28"/>
      <c r="C72" s="28"/>
      <c r="D72" s="28"/>
      <c r="E72" s="28"/>
      <c r="F72" s="28"/>
    </row>
  </sheetData>
  <mergeCells count="7">
    <mergeCell ref="A66:F66"/>
    <mergeCell ref="A68:F68"/>
    <mergeCell ref="A70:F70"/>
    <mergeCell ref="A72:F72"/>
    <mergeCell ref="A1:F1"/>
    <mergeCell ref="A2:F2"/>
    <mergeCell ref="A3:F3"/>
  </mergeCells>
  <pageMargins left="0.35" right="0.35" top="0.35" bottom="0.35" header="0.3" footer="0.3"/>
  <pageSetup scale="66"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Non-Certificated Report</vt:lpstr>
      <vt:lpstr>'Non-Certificated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padams</dc:creator>
  <cp:lastModifiedBy>Alexandra McCann</cp:lastModifiedBy>
  <cp:lastPrinted>2023-12-28T15:30:23Z</cp:lastPrinted>
  <dcterms:created xsi:type="dcterms:W3CDTF">2023-12-11T17:53:28Z</dcterms:created>
  <dcterms:modified xsi:type="dcterms:W3CDTF">2023-12-28T15:43:54Z</dcterms:modified>
</cp:coreProperties>
</file>