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BOSSS\Shared\Dataxxxx\2020ISEE\Statistics\January 1\To Post\"/>
    </mc:Choice>
  </mc:AlternateContent>
  <bookViews>
    <workbookView xWindow="0" yWindow="0" windowWidth="19530" windowHeight="8205"/>
  </bookViews>
  <sheets>
    <sheet name="Non-Cert Report"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3" i="1" l="1"/>
  <c r="F63" i="1"/>
  <c r="E63" i="1" l="1"/>
  <c r="D63" i="1"/>
  <c r="C63" i="1"/>
  <c r="F62" i="1"/>
  <c r="G62" i="1" s="1"/>
  <c r="F61" i="1"/>
  <c r="G61" i="1" s="1"/>
  <c r="F60" i="1"/>
  <c r="G60" i="1" s="1"/>
  <c r="F58" i="1"/>
  <c r="G58" i="1" s="1"/>
  <c r="F57" i="1"/>
  <c r="G57" i="1" s="1"/>
  <c r="F56" i="1"/>
  <c r="G56" i="1" s="1"/>
  <c r="F55" i="1"/>
  <c r="G55" i="1" s="1"/>
  <c r="F54" i="1"/>
  <c r="G54" i="1" s="1"/>
  <c r="F53" i="1"/>
  <c r="G53" i="1" s="1"/>
  <c r="F52" i="1"/>
  <c r="G52" i="1" s="1"/>
  <c r="F51" i="1"/>
  <c r="G51" i="1" s="1"/>
  <c r="F50" i="1"/>
  <c r="G50" i="1" s="1"/>
  <c r="F49" i="1"/>
  <c r="G49" i="1" s="1"/>
  <c r="F48" i="1"/>
  <c r="G48" i="1" s="1"/>
  <c r="F47" i="1"/>
  <c r="G47" i="1" s="1"/>
  <c r="F46" i="1"/>
  <c r="G46" i="1" s="1"/>
  <c r="F45" i="1"/>
  <c r="G45" i="1" s="1"/>
  <c r="F44" i="1"/>
  <c r="G44" i="1" s="1"/>
  <c r="F43" i="1"/>
  <c r="G43" i="1" s="1"/>
  <c r="F42" i="1"/>
  <c r="G42" i="1" s="1"/>
  <c r="F41" i="1"/>
  <c r="G41" i="1" s="1"/>
  <c r="F40" i="1"/>
  <c r="G40" i="1" s="1"/>
  <c r="F39" i="1"/>
  <c r="G39" i="1" s="1"/>
  <c r="F37" i="1"/>
  <c r="G37" i="1" s="1"/>
  <c r="F36" i="1"/>
  <c r="G36" i="1" s="1"/>
  <c r="F35" i="1"/>
  <c r="G35" i="1" s="1"/>
  <c r="F34" i="1"/>
  <c r="G34" i="1" s="1"/>
  <c r="F33" i="1"/>
  <c r="G33" i="1" s="1"/>
  <c r="F32" i="1"/>
  <c r="G32" i="1" s="1"/>
  <c r="F31" i="1"/>
  <c r="G31" i="1" s="1"/>
  <c r="F30" i="1"/>
  <c r="G30" i="1" s="1"/>
  <c r="F29" i="1"/>
  <c r="G29" i="1" s="1"/>
  <c r="F28" i="1"/>
  <c r="G28" i="1" s="1"/>
  <c r="F27" i="1"/>
  <c r="G27" i="1" s="1"/>
  <c r="F26" i="1"/>
  <c r="G26" i="1" s="1"/>
  <c r="F25" i="1"/>
  <c r="G25" i="1" s="1"/>
  <c r="F24" i="1"/>
  <c r="G24" i="1" s="1"/>
  <c r="F23" i="1"/>
  <c r="G23" i="1" s="1"/>
  <c r="F22" i="1"/>
  <c r="G22" i="1" s="1"/>
  <c r="F21" i="1"/>
  <c r="G21" i="1" s="1"/>
  <c r="F20" i="1"/>
  <c r="G20" i="1" s="1"/>
  <c r="F19" i="1"/>
  <c r="G19" i="1" s="1"/>
  <c r="F18" i="1"/>
  <c r="G18" i="1" s="1"/>
  <c r="F17" i="1"/>
  <c r="G17" i="1" s="1"/>
  <c r="F16" i="1"/>
  <c r="G16" i="1" s="1"/>
  <c r="F15" i="1"/>
  <c r="G15" i="1" s="1"/>
  <c r="F14" i="1"/>
  <c r="G14" i="1" s="1"/>
  <c r="F13" i="1"/>
  <c r="G13" i="1" s="1"/>
  <c r="F12" i="1"/>
  <c r="G12" i="1" s="1"/>
  <c r="F11" i="1"/>
  <c r="G11" i="1" s="1"/>
  <c r="F10" i="1"/>
  <c r="G10" i="1" s="1"/>
  <c r="F9" i="1"/>
  <c r="G9" i="1" s="1"/>
  <c r="F8" i="1"/>
  <c r="G8" i="1" s="1"/>
  <c r="F7" i="1"/>
  <c r="G7" i="1" s="1"/>
</calcChain>
</file>

<file path=xl/sharedStrings.xml><?xml version="1.0" encoding="utf-8"?>
<sst xmlns="http://schemas.openxmlformats.org/spreadsheetml/2006/main" count="71" uniqueCount="71">
  <si>
    <t>Idaho State Department of Education</t>
  </si>
  <si>
    <t>Basic Education Staffing System</t>
  </si>
  <si>
    <t>Statewide Non Certificated Staff Salary Report</t>
  </si>
  <si>
    <t>2019-2020</t>
  </si>
  <si>
    <t>Activity</t>
  </si>
  <si>
    <t>Total Actual Number of Employees</t>
  </si>
  <si>
    <t>Total FTE</t>
  </si>
  <si>
    <t>Total Salaries</t>
  </si>
  <si>
    <t xml:space="preserve">FTE Average Annual Salary * </t>
  </si>
  <si>
    <t xml:space="preserve">FTE Average Rate per Hour ** </t>
  </si>
  <si>
    <t>Business Manager/District Clerk</t>
  </si>
  <si>
    <t xml:space="preserve">Clerk – Board Of Trustees  </t>
  </si>
  <si>
    <t>Office Support Personnel – District</t>
  </si>
  <si>
    <t>Office Support Personnel – Building</t>
  </si>
  <si>
    <t>Human Resources</t>
  </si>
  <si>
    <t>Public Information</t>
  </si>
  <si>
    <t>College and Career Ready Advisor</t>
  </si>
  <si>
    <t>Community Resource Worker</t>
  </si>
  <si>
    <t>Grant Writer – Special Project Personnel</t>
  </si>
  <si>
    <t>Occupational Therapist</t>
  </si>
  <si>
    <t>Physical Therapist</t>
  </si>
  <si>
    <t>IT (Technology)/Data Analysis Services</t>
  </si>
  <si>
    <t>Computer Technology Technician</t>
  </si>
  <si>
    <t>Custodian Supervisor</t>
  </si>
  <si>
    <t>Custodial Personnel</t>
  </si>
  <si>
    <t xml:space="preserve">Child Nutrition – Supervisor   </t>
  </si>
  <si>
    <t>Child Nutrition – Manager</t>
  </si>
  <si>
    <t xml:space="preserve">Child Nutrition – Other   </t>
  </si>
  <si>
    <t>Child Nutrition – Food Preparation and Service</t>
  </si>
  <si>
    <t>Building/Grounds Maintenance Supervisor</t>
  </si>
  <si>
    <t>Building/Grounds Maintenance Personnel</t>
  </si>
  <si>
    <t>Instructional Assistant – Regular Education</t>
  </si>
  <si>
    <t>Instructional Assistant – Special Education</t>
  </si>
  <si>
    <t>Instructional Assistant – Title I</t>
  </si>
  <si>
    <t>Instructional Assistant – ESL/LEP</t>
  </si>
  <si>
    <t>Interpreter – Hearing Impaired</t>
  </si>
  <si>
    <t>Instructional Assistant – PK Special Education</t>
  </si>
  <si>
    <t>Instructional Assistant – PK Regular Education</t>
  </si>
  <si>
    <t>Library Assistant</t>
  </si>
  <si>
    <t>Pupil Transportation Supervisor</t>
  </si>
  <si>
    <t>Safe Environment – Playground/Noon Duty/Hall Personnel</t>
  </si>
  <si>
    <t>Safe Environment - General</t>
  </si>
  <si>
    <t>Health Care Assistant</t>
  </si>
  <si>
    <t>Safe Environment – Security Personnel</t>
  </si>
  <si>
    <t>Other Non-Certified, Specify (Restricted)</t>
  </si>
  <si>
    <t>Purchasing/Warehouse Personnel</t>
  </si>
  <si>
    <t>Instructional Assistant – Technology</t>
  </si>
  <si>
    <t xml:space="preserve">Instructional Assistant – Migrant </t>
  </si>
  <si>
    <t>Related Services Assistant – Special Education</t>
  </si>
  <si>
    <t>Personal Care Assistant</t>
  </si>
  <si>
    <t>Pupil Transportation Dispatcher/Secretary</t>
  </si>
  <si>
    <t>Pupil Transportation – School Bus Mechanic</t>
  </si>
  <si>
    <t xml:space="preserve">Pupil Transportation – School Bus Assistant </t>
  </si>
  <si>
    <t xml:space="preserve">Pupil Transportation – School Bus Drivers </t>
  </si>
  <si>
    <t>Pupil Transportation – School Bus Monitors</t>
  </si>
  <si>
    <t>Pupil Transportation – School Bus Driver Trainer</t>
  </si>
  <si>
    <t>Safe Environment – Crossing Guard Personnel</t>
  </si>
  <si>
    <t>Safe Environment – Before/After School Programs Personnel</t>
  </si>
  <si>
    <t>Safe Environment – Community Education</t>
  </si>
  <si>
    <t>Safe Environment – Attendance Officers</t>
  </si>
  <si>
    <t>Athletic/Physical Education/Coaching Assistant</t>
  </si>
  <si>
    <t xml:space="preserve">Classroom Assistant </t>
  </si>
  <si>
    <t>Drivers’ Education</t>
  </si>
  <si>
    <t>Migrant Family Liaison</t>
  </si>
  <si>
    <t>Migrant Graduation Specialist</t>
  </si>
  <si>
    <t>Special Project Personnel (Restricted)</t>
  </si>
  <si>
    <t>Grand Total</t>
  </si>
  <si>
    <t>Employees may be counted more than once if performing more than one job activity.</t>
  </si>
  <si>
    <t>Full-Time Equivalency (FTE) is calculated by multiplying the number of hours worked per week times the number of weeks worked per year and dividing by 2,080, the number of working hours in a year.</t>
  </si>
  <si>
    <r>
      <t xml:space="preserve">*FTE Average Annual Salary is calculated by dividing </t>
    </r>
    <r>
      <rPr>
        <b/>
        <u/>
        <sz val="10"/>
        <color theme="1"/>
        <rFont val="Calibri"/>
        <family val="2"/>
        <scheme val="minor"/>
      </rPr>
      <t>Total Salary</t>
    </r>
    <r>
      <rPr>
        <b/>
        <sz val="10"/>
        <color theme="1"/>
        <rFont val="Calibri"/>
        <family val="2"/>
        <scheme val="minor"/>
      </rPr>
      <t xml:space="preserve"> by </t>
    </r>
    <r>
      <rPr>
        <b/>
        <u/>
        <sz val="10"/>
        <color theme="1"/>
        <rFont val="Calibri"/>
        <family val="2"/>
        <scheme val="minor"/>
      </rPr>
      <t>Total FTE</t>
    </r>
    <r>
      <rPr>
        <b/>
        <sz val="10"/>
        <color theme="1"/>
        <rFont val="Calibri"/>
        <family val="2"/>
        <scheme val="minor"/>
      </rPr>
      <t>.</t>
    </r>
  </si>
  <si>
    <r>
      <t xml:space="preserve">**FTE Average Rate per Hour  is calculated by dividing </t>
    </r>
    <r>
      <rPr>
        <b/>
        <u/>
        <sz val="10"/>
        <color theme="1"/>
        <rFont val="Calibri"/>
        <family val="2"/>
        <scheme val="minor"/>
      </rPr>
      <t>FTE Average Annual Salary</t>
    </r>
    <r>
      <rPr>
        <b/>
        <sz val="10"/>
        <color theme="1"/>
        <rFont val="Calibri"/>
        <family val="2"/>
        <scheme val="minor"/>
      </rPr>
      <t xml:space="preserve"> by 2,080 hours, the number of working hours in a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</si>
</sst>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0"/>
      <color indexed="8"/>
      <name val="Arial"/>
      <family val="2"/>
    </font>
    <font>
      <sz val="10"/>
      <color theme="1"/>
      <name val="Calibri"/>
      <family val="2"/>
      <scheme val="minor"/>
    </font>
    <font>
      <b/>
      <u/>
      <sz val="10"/>
      <color theme="1"/>
      <name val="Calibri"/>
      <family val="2"/>
      <scheme val="minor"/>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8">
    <xf numFmtId="0" fontId="0" fillId="0" borderId="0" xfId="0"/>
    <xf numFmtId="0" fontId="3" fillId="0" borderId="0" xfId="0" applyFont="1" applyAlignment="1">
      <alignment vertical="center" wrapText="1"/>
    </xf>
    <xf numFmtId="164" fontId="4" fillId="0" borderId="0" xfId="1" applyNumberFormat="1" applyFont="1" applyAlignment="1" applyProtection="1">
      <alignment horizontal="center" vertical="center"/>
      <protection locked="0"/>
    </xf>
    <xf numFmtId="0" fontId="3" fillId="0" borderId="1" xfId="0" applyFont="1" applyBorder="1" applyAlignment="1">
      <alignment horizontal="center" vertical="center" wrapText="1"/>
    </xf>
    <xf numFmtId="164" fontId="3" fillId="0" borderId="1" xfId="1" applyNumberFormat="1" applyFont="1" applyBorder="1" applyAlignment="1">
      <alignment horizontal="center" vertical="center" wrapText="1"/>
    </xf>
    <xf numFmtId="165" fontId="3" fillId="0" borderId="1" xfId="2" applyNumberFormat="1" applyFont="1" applyBorder="1" applyAlignment="1">
      <alignment horizontal="center" vertical="center" wrapText="1"/>
    </xf>
    <xf numFmtId="165" fontId="3" fillId="0" borderId="2" xfId="2" applyNumberFormat="1" applyFont="1" applyBorder="1" applyAlignment="1">
      <alignment horizontal="center" vertical="center" wrapText="1"/>
    </xf>
    <xf numFmtId="44" fontId="3" fillId="0" borderId="1" xfId="2" applyFont="1" applyBorder="1" applyAlignment="1">
      <alignment horizontal="center" vertical="center" wrapText="1"/>
    </xf>
    <xf numFmtId="0" fontId="0" fillId="0" borderId="3" xfId="0" applyFont="1" applyBorder="1"/>
    <xf numFmtId="164" fontId="0" fillId="0" borderId="3" xfId="1" applyNumberFormat="1" applyFont="1" applyBorder="1"/>
    <xf numFmtId="43" fontId="0" fillId="0" borderId="4" xfId="1" applyFont="1" applyBorder="1"/>
    <xf numFmtId="165" fontId="0" fillId="0" borderId="5" xfId="2" applyNumberFormat="1" applyFont="1" applyBorder="1"/>
    <xf numFmtId="165" fontId="0" fillId="0" borderId="4" xfId="2" applyNumberFormat="1" applyFont="1" applyBorder="1"/>
    <xf numFmtId="44" fontId="0" fillId="0" borderId="6" xfId="2" applyFont="1" applyBorder="1"/>
    <xf numFmtId="0" fontId="0" fillId="0" borderId="7" xfId="0" applyFont="1" applyBorder="1"/>
    <xf numFmtId="164" fontId="0" fillId="0" borderId="7" xfId="1" applyNumberFormat="1" applyFont="1" applyBorder="1"/>
    <xf numFmtId="43" fontId="0" fillId="0" borderId="8" xfId="1" applyFont="1" applyBorder="1"/>
    <xf numFmtId="165" fontId="0" fillId="0" borderId="0" xfId="2" applyNumberFormat="1" applyFont="1" applyBorder="1"/>
    <xf numFmtId="165" fontId="0" fillId="0" borderId="8" xfId="2" applyNumberFormat="1" applyFont="1" applyBorder="1"/>
    <xf numFmtId="44" fontId="0" fillId="0" borderId="9" xfId="2" applyFont="1" applyBorder="1"/>
    <xf numFmtId="0" fontId="0" fillId="0" borderId="7" xfId="0" applyFont="1" applyBorder="1" applyAlignment="1"/>
    <xf numFmtId="0" fontId="5" fillId="0" borderId="7" xfId="0" applyFont="1" applyBorder="1" applyAlignment="1">
      <alignment horizontal="left"/>
    </xf>
    <xf numFmtId="164" fontId="0" fillId="0" borderId="7" xfId="1" applyNumberFormat="1" applyFont="1" applyBorder="1" applyAlignment="1"/>
    <xf numFmtId="43" fontId="0" fillId="0" borderId="8" xfId="1" applyFont="1" applyBorder="1" applyAlignment="1"/>
    <xf numFmtId="165" fontId="0" fillId="0" borderId="0" xfId="2" applyNumberFormat="1" applyFont="1" applyBorder="1" applyAlignment="1"/>
    <xf numFmtId="165" fontId="0" fillId="0" borderId="8" xfId="2" applyNumberFormat="1" applyFont="1" applyBorder="1" applyAlignment="1"/>
    <xf numFmtId="44" fontId="0" fillId="0" borderId="9" xfId="2" applyFont="1" applyBorder="1" applyAlignment="1"/>
    <xf numFmtId="164" fontId="0" fillId="0" borderId="7" xfId="1" applyNumberFormat="1" applyFont="1" applyBorder="1" applyAlignment="1">
      <alignment horizontal="right"/>
    </xf>
    <xf numFmtId="43" fontId="0" fillId="0" borderId="8" xfId="1" applyFont="1" applyBorder="1" applyAlignment="1">
      <alignment horizontal="right"/>
    </xf>
    <xf numFmtId="165" fontId="0" fillId="0" borderId="0" xfId="2" applyNumberFormat="1" applyFont="1" applyBorder="1" applyAlignment="1">
      <alignment horizontal="right"/>
    </xf>
    <xf numFmtId="165" fontId="0" fillId="0" borderId="8" xfId="2" applyNumberFormat="1" applyFont="1" applyBorder="1" applyAlignment="1">
      <alignment horizontal="right"/>
    </xf>
    <xf numFmtId="44" fontId="0" fillId="0" borderId="9" xfId="2" applyFont="1" applyBorder="1" applyAlignment="1">
      <alignment horizontal="right"/>
    </xf>
    <xf numFmtId="0" fontId="5" fillId="0" borderId="10" xfId="0" applyFont="1" applyBorder="1" applyAlignment="1">
      <alignment horizontal="left"/>
    </xf>
    <xf numFmtId="164" fontId="0" fillId="0" borderId="10" xfId="1" applyNumberFormat="1" applyFont="1" applyBorder="1" applyAlignment="1">
      <alignment horizontal="right"/>
    </xf>
    <xf numFmtId="43" fontId="0" fillId="0" borderId="11" xfId="1" applyFont="1" applyBorder="1" applyAlignment="1">
      <alignment horizontal="right"/>
    </xf>
    <xf numFmtId="165" fontId="0" fillId="0" borderId="12" xfId="2" applyNumberFormat="1" applyFont="1" applyBorder="1" applyAlignment="1">
      <alignment horizontal="right"/>
    </xf>
    <xf numFmtId="165" fontId="0" fillId="0" borderId="11" xfId="2" applyNumberFormat="1" applyFont="1" applyBorder="1" applyAlignment="1">
      <alignment horizontal="right"/>
    </xf>
    <xf numFmtId="44" fontId="0" fillId="0" borderId="13" xfId="2" applyFont="1" applyBorder="1" applyAlignment="1">
      <alignment horizontal="right"/>
    </xf>
    <xf numFmtId="0" fontId="3" fillId="0" borderId="0" xfId="0" applyFont="1" applyAlignment="1">
      <alignment horizontal="center" wrapText="1"/>
    </xf>
    <xf numFmtId="164" fontId="3" fillId="0" borderId="14" xfId="1" applyNumberFormat="1" applyFont="1" applyBorder="1"/>
    <xf numFmtId="164" fontId="3" fillId="0" borderId="1" xfId="1" applyNumberFormat="1" applyFont="1" applyBorder="1"/>
    <xf numFmtId="165" fontId="3" fillId="0" borderId="2" xfId="2" applyNumberFormat="1" applyFont="1" applyBorder="1"/>
    <xf numFmtId="0" fontId="3" fillId="0" borderId="0" xfId="0" applyFont="1" applyAlignment="1">
      <alignment wrapText="1"/>
    </xf>
    <xf numFmtId="164" fontId="3" fillId="0" borderId="0" xfId="1" applyNumberFormat="1" applyFont="1"/>
    <xf numFmtId="0" fontId="3" fillId="0" borderId="0" xfId="0" applyFont="1"/>
    <xf numFmtId="165" fontId="3" fillId="0" borderId="0" xfId="2" applyNumberFormat="1" applyFont="1"/>
    <xf numFmtId="0" fontId="3" fillId="0" borderId="0" xfId="0" applyFont="1" applyAlignment="1">
      <alignment horizontal="centerContinuous" wrapText="1"/>
    </xf>
    <xf numFmtId="44" fontId="2" fillId="0" borderId="1" xfId="2" applyFont="1" applyBorder="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71"/>
  <sheetViews>
    <sheetView tabSelected="1" topLeftCell="A48" workbookViewId="0">
      <selection activeCell="I56" sqref="I56"/>
    </sheetView>
  </sheetViews>
  <sheetFormatPr defaultRowHeight="15" x14ac:dyDescent="0.25"/>
  <cols>
    <col min="1" max="1" width="5.7109375" customWidth="1"/>
    <col min="2" max="2" width="56" bestFit="1" customWidth="1"/>
    <col min="3" max="3" width="9.5703125" customWidth="1"/>
    <col min="4" max="4" width="9.5703125" bestFit="1" customWidth="1"/>
    <col min="5" max="5" width="13.140625" bestFit="1" customWidth="1"/>
    <col min="6" max="6" width="12.5703125" customWidth="1"/>
    <col min="7" max="7" width="10.5703125" bestFit="1" customWidth="1"/>
  </cols>
  <sheetData>
    <row r="1" spans="2:7" x14ac:dyDescent="0.25">
      <c r="B1" s="1"/>
      <c r="C1" s="2" t="s">
        <v>0</v>
      </c>
    </row>
    <row r="2" spans="2:7" x14ac:dyDescent="0.25">
      <c r="B2" s="1"/>
      <c r="C2" s="2" t="s">
        <v>1</v>
      </c>
    </row>
    <row r="3" spans="2:7" x14ac:dyDescent="0.25">
      <c r="B3" s="1"/>
      <c r="C3" s="2" t="s">
        <v>2</v>
      </c>
    </row>
    <row r="4" spans="2:7" x14ac:dyDescent="0.25">
      <c r="B4" s="1"/>
      <c r="C4" s="2" t="s">
        <v>3</v>
      </c>
    </row>
    <row r="5" spans="2:7" ht="15.75" thickBot="1" x14ac:dyDescent="0.3"/>
    <row r="6" spans="2:7" ht="77.25" thickBot="1" x14ac:dyDescent="0.3">
      <c r="B6" s="3" t="s">
        <v>4</v>
      </c>
      <c r="C6" s="4" t="s">
        <v>5</v>
      </c>
      <c r="D6" s="3" t="s">
        <v>6</v>
      </c>
      <c r="E6" s="5" t="s">
        <v>7</v>
      </c>
      <c r="F6" s="6" t="s">
        <v>8</v>
      </c>
      <c r="G6" s="7" t="s">
        <v>9</v>
      </c>
    </row>
    <row r="7" spans="2:7" x14ac:dyDescent="0.25">
      <c r="B7" s="8" t="s">
        <v>10</v>
      </c>
      <c r="C7" s="9">
        <v>697</v>
      </c>
      <c r="D7" s="10">
        <v>114.11</v>
      </c>
      <c r="E7" s="11">
        <v>2471527.7000000002</v>
      </c>
      <c r="F7" s="12">
        <f>E7/D7</f>
        <v>21659.168346332488</v>
      </c>
      <c r="G7" s="13">
        <f>F7/2080</f>
        <v>10.413061704967543</v>
      </c>
    </row>
    <row r="8" spans="2:7" x14ac:dyDescent="0.25">
      <c r="B8" s="14" t="s">
        <v>11</v>
      </c>
      <c r="C8" s="15">
        <v>474</v>
      </c>
      <c r="D8" s="16">
        <v>413.45</v>
      </c>
      <c r="E8" s="17">
        <v>16529324.640000002</v>
      </c>
      <c r="F8" s="18">
        <f t="shared" ref="F8:F63" si="0">E8/D8</f>
        <v>39979.017148385545</v>
      </c>
      <c r="G8" s="19">
        <f t="shared" ref="G8:I63" si="1">F8/2080</f>
        <v>19.220681321339203</v>
      </c>
    </row>
    <row r="9" spans="2:7" x14ac:dyDescent="0.25">
      <c r="B9" s="20" t="s">
        <v>12</v>
      </c>
      <c r="C9" s="15">
        <v>126</v>
      </c>
      <c r="D9" s="16">
        <v>106.30000000000003</v>
      </c>
      <c r="E9" s="17">
        <v>5590975.8599999985</v>
      </c>
      <c r="F9" s="18">
        <f t="shared" si="0"/>
        <v>52596.198118532426</v>
      </c>
      <c r="G9" s="19">
        <f t="shared" si="1"/>
        <v>25.286633710832898</v>
      </c>
    </row>
    <row r="10" spans="2:7" x14ac:dyDescent="0.25">
      <c r="B10" s="14" t="s">
        <v>13</v>
      </c>
      <c r="C10" s="15">
        <v>170</v>
      </c>
      <c r="D10" s="16">
        <v>142.49</v>
      </c>
      <c r="E10" s="17">
        <v>9726120.1699999925</v>
      </c>
      <c r="F10" s="18">
        <f t="shared" si="0"/>
        <v>68258.26493087229</v>
      </c>
      <c r="G10" s="19">
        <f t="shared" si="1"/>
        <v>32.816473524457834</v>
      </c>
    </row>
    <row r="11" spans="2:7" x14ac:dyDescent="0.25">
      <c r="B11" s="14" t="s">
        <v>14</v>
      </c>
      <c r="C11" s="15">
        <v>1322</v>
      </c>
      <c r="D11" s="16">
        <v>595.4</v>
      </c>
      <c r="E11" s="17">
        <v>14278999.439999999</v>
      </c>
      <c r="F11" s="18">
        <f t="shared" si="0"/>
        <v>23982.195901914678</v>
      </c>
      <c r="G11" s="19">
        <f t="shared" si="1"/>
        <v>11.529901875920519</v>
      </c>
    </row>
    <row r="12" spans="2:7" x14ac:dyDescent="0.25">
      <c r="B12" s="14" t="s">
        <v>15</v>
      </c>
      <c r="C12" s="15">
        <v>370</v>
      </c>
      <c r="D12" s="16">
        <v>229.94000000000008</v>
      </c>
      <c r="E12" s="17">
        <v>7287229.6299999999</v>
      </c>
      <c r="F12" s="18">
        <f t="shared" si="0"/>
        <v>31691.874532486723</v>
      </c>
      <c r="G12" s="19">
        <f t="shared" si="1"/>
        <v>15.236478140618617</v>
      </c>
    </row>
    <row r="13" spans="2:7" x14ac:dyDescent="0.25">
      <c r="B13" s="14" t="s">
        <v>16</v>
      </c>
      <c r="C13" s="15">
        <v>444</v>
      </c>
      <c r="D13" s="16">
        <v>216.38000000000005</v>
      </c>
      <c r="E13" s="17">
        <v>6624354.8199999994</v>
      </c>
      <c r="F13" s="18">
        <f t="shared" si="0"/>
        <v>30614.450596173388</v>
      </c>
      <c r="G13" s="19">
        <f t="shared" si="1"/>
        <v>14.718485863544899</v>
      </c>
    </row>
    <row r="14" spans="2:7" x14ac:dyDescent="0.25">
      <c r="B14" s="14" t="s">
        <v>17</v>
      </c>
      <c r="C14" s="15">
        <v>93</v>
      </c>
      <c r="D14" s="16">
        <v>72.560000000000016</v>
      </c>
      <c r="E14" s="17">
        <v>3482790.0799999982</v>
      </c>
      <c r="F14" s="18">
        <f t="shared" si="0"/>
        <v>47998.76074972433</v>
      </c>
      <c r="G14" s="19">
        <f t="shared" si="1"/>
        <v>23.076327283521312</v>
      </c>
    </row>
    <row r="15" spans="2:7" x14ac:dyDescent="0.25">
      <c r="B15" s="14" t="s">
        <v>18</v>
      </c>
      <c r="C15" s="15">
        <v>33</v>
      </c>
      <c r="D15" s="16">
        <v>13.87</v>
      </c>
      <c r="E15" s="17">
        <v>286174.02</v>
      </c>
      <c r="F15" s="18">
        <f t="shared" si="0"/>
        <v>20632.589762076426</v>
      </c>
      <c r="G15" s="19">
        <f t="shared" si="1"/>
        <v>9.919514308690589</v>
      </c>
    </row>
    <row r="16" spans="2:7" x14ac:dyDescent="0.25">
      <c r="B16" s="14" t="s">
        <v>19</v>
      </c>
      <c r="C16" s="15">
        <v>63</v>
      </c>
      <c r="D16" s="16">
        <v>32.159999999999989</v>
      </c>
      <c r="E16" s="17">
        <v>1618113.0700000003</v>
      </c>
      <c r="F16" s="18">
        <f t="shared" si="0"/>
        <v>50314.461131840821</v>
      </c>
      <c r="G16" s="19">
        <f t="shared" si="1"/>
        <v>24.189644774923472</v>
      </c>
    </row>
    <row r="17" spans="2:7" x14ac:dyDescent="0.25">
      <c r="B17" s="14" t="s">
        <v>20</v>
      </c>
      <c r="C17" s="15">
        <v>67</v>
      </c>
      <c r="D17" s="16">
        <v>39.35</v>
      </c>
      <c r="E17" s="17">
        <v>1597721.8299999996</v>
      </c>
      <c r="F17" s="18">
        <f t="shared" si="0"/>
        <v>40602.841931384995</v>
      </c>
      <c r="G17" s="19">
        <f t="shared" si="1"/>
        <v>19.520597082396634</v>
      </c>
    </row>
    <row r="18" spans="2:7" x14ac:dyDescent="0.25">
      <c r="B18" s="14" t="s">
        <v>21</v>
      </c>
      <c r="C18" s="15">
        <v>18</v>
      </c>
      <c r="D18" s="16">
        <v>12.540000000000001</v>
      </c>
      <c r="E18" s="17">
        <v>611254.12</v>
      </c>
      <c r="F18" s="18">
        <f t="shared" si="0"/>
        <v>48744.347687400317</v>
      </c>
      <c r="G18" s="19">
        <f t="shared" si="1"/>
        <v>23.434782542019384</v>
      </c>
    </row>
    <row r="19" spans="2:7" x14ac:dyDescent="0.25">
      <c r="B19" s="14" t="s">
        <v>22</v>
      </c>
      <c r="C19" s="15">
        <v>314</v>
      </c>
      <c r="D19" s="16">
        <v>277.2000000000001</v>
      </c>
      <c r="E19" s="17">
        <v>13722547.43</v>
      </c>
      <c r="F19" s="18">
        <f t="shared" si="0"/>
        <v>49504.13935786434</v>
      </c>
      <c r="G19" s="19">
        <f t="shared" si="1"/>
        <v>23.800066998973239</v>
      </c>
    </row>
    <row r="20" spans="2:7" x14ac:dyDescent="0.25">
      <c r="B20" s="14" t="s">
        <v>23</v>
      </c>
      <c r="C20" s="15">
        <v>1386</v>
      </c>
      <c r="D20" s="16">
        <v>1156.7200000000005</v>
      </c>
      <c r="E20" s="17">
        <v>33088584.049999997</v>
      </c>
      <c r="F20" s="18">
        <f t="shared" si="0"/>
        <v>28605.52601320975</v>
      </c>
      <c r="G20" s="19">
        <f t="shared" si="1"/>
        <v>13.752656737120072</v>
      </c>
    </row>
    <row r="21" spans="2:7" x14ac:dyDescent="0.25">
      <c r="B21" s="14" t="s">
        <v>24</v>
      </c>
      <c r="C21" s="15">
        <v>255</v>
      </c>
      <c r="D21" s="16">
        <v>231.14</v>
      </c>
      <c r="E21" s="17">
        <v>8540111.3199999984</v>
      </c>
      <c r="F21" s="18">
        <f t="shared" si="0"/>
        <v>36947.786276715407</v>
      </c>
      <c r="G21" s="19">
        <f t="shared" si="1"/>
        <v>17.763358786882407</v>
      </c>
    </row>
    <row r="22" spans="2:7" x14ac:dyDescent="0.25">
      <c r="B22" s="14" t="s">
        <v>25</v>
      </c>
      <c r="C22" s="15">
        <v>1</v>
      </c>
      <c r="D22" s="16">
        <v>0.14000000000000001</v>
      </c>
      <c r="E22" s="17">
        <v>5100</v>
      </c>
      <c r="F22" s="18">
        <f t="shared" si="0"/>
        <v>36428.571428571428</v>
      </c>
      <c r="G22" s="19">
        <f t="shared" si="1"/>
        <v>17.513736263736263</v>
      </c>
    </row>
    <row r="23" spans="2:7" x14ac:dyDescent="0.25">
      <c r="B23" s="14" t="s">
        <v>26</v>
      </c>
      <c r="C23" s="15">
        <v>5</v>
      </c>
      <c r="D23" s="16">
        <v>3.48</v>
      </c>
      <c r="E23" s="17">
        <v>217834.76</v>
      </c>
      <c r="F23" s="18">
        <f t="shared" si="0"/>
        <v>62596.19540229885</v>
      </c>
      <c r="G23" s="19">
        <f t="shared" si="1"/>
        <v>30.094324712643679</v>
      </c>
    </row>
    <row r="24" spans="2:7" x14ac:dyDescent="0.25">
      <c r="B24" s="14" t="s">
        <v>27</v>
      </c>
      <c r="C24" s="15">
        <v>90</v>
      </c>
      <c r="D24" s="16">
        <v>42.430000000000007</v>
      </c>
      <c r="E24" s="17">
        <v>1701789.5000000002</v>
      </c>
      <c r="F24" s="18">
        <f t="shared" si="0"/>
        <v>40108.166391703984</v>
      </c>
      <c r="G24" s="19">
        <f t="shared" si="1"/>
        <v>19.282772303703837</v>
      </c>
    </row>
    <row r="25" spans="2:7" x14ac:dyDescent="0.25">
      <c r="B25" s="14" t="s">
        <v>28</v>
      </c>
      <c r="C25" s="15">
        <v>70</v>
      </c>
      <c r="D25" s="16">
        <v>61.97999999999999</v>
      </c>
      <c r="E25" s="17">
        <v>3390064.4000000004</v>
      </c>
      <c r="F25" s="18">
        <f t="shared" si="0"/>
        <v>54696.101968376912</v>
      </c>
      <c r="G25" s="19">
        <f t="shared" si="1"/>
        <v>26.296202869411978</v>
      </c>
    </row>
    <row r="26" spans="2:7" x14ac:dyDescent="0.25">
      <c r="B26" s="14" t="s">
        <v>29</v>
      </c>
      <c r="C26" s="15">
        <v>142</v>
      </c>
      <c r="D26" s="16">
        <v>65.36999999999999</v>
      </c>
      <c r="E26" s="17">
        <v>1856836.3699999999</v>
      </c>
      <c r="F26" s="18">
        <f t="shared" si="0"/>
        <v>28405.023252256389</v>
      </c>
      <c r="G26" s="19">
        <f t="shared" si="1"/>
        <v>13.656261178969418</v>
      </c>
    </row>
    <row r="27" spans="2:7" x14ac:dyDescent="0.25">
      <c r="B27" s="14" t="s">
        <v>30</v>
      </c>
      <c r="C27" s="15">
        <v>56</v>
      </c>
      <c r="D27" s="16">
        <v>25.57</v>
      </c>
      <c r="E27" s="17">
        <v>686281.69000000006</v>
      </c>
      <c r="F27" s="18">
        <f t="shared" si="0"/>
        <v>26839.330856472432</v>
      </c>
      <c r="G27" s="19">
        <f t="shared" si="1"/>
        <v>12.903524450227131</v>
      </c>
    </row>
    <row r="28" spans="2:7" x14ac:dyDescent="0.25">
      <c r="B28" s="14" t="s">
        <v>31</v>
      </c>
      <c r="C28" s="15">
        <v>33</v>
      </c>
      <c r="D28" s="16">
        <v>14.940000000000001</v>
      </c>
      <c r="E28" s="17">
        <v>376362.36</v>
      </c>
      <c r="F28" s="18">
        <f t="shared" si="0"/>
        <v>25191.590361445778</v>
      </c>
      <c r="G28" s="19">
        <f t="shared" si="1"/>
        <v>12.111341519925855</v>
      </c>
    </row>
    <row r="29" spans="2:7" x14ac:dyDescent="0.25">
      <c r="B29" s="14" t="s">
        <v>32</v>
      </c>
      <c r="C29" s="15">
        <v>95</v>
      </c>
      <c r="D29" s="16">
        <v>44.889999999999993</v>
      </c>
      <c r="E29" s="17">
        <v>1119681.5499999998</v>
      </c>
      <c r="F29" s="18">
        <f t="shared" si="0"/>
        <v>24942.78347070617</v>
      </c>
      <c r="G29" s="19">
        <f t="shared" si="1"/>
        <v>11.991722822454889</v>
      </c>
    </row>
    <row r="30" spans="2:7" x14ac:dyDescent="0.25">
      <c r="B30" s="14" t="s">
        <v>33</v>
      </c>
      <c r="C30" s="15">
        <v>1933</v>
      </c>
      <c r="D30" s="16">
        <v>810.04000000000042</v>
      </c>
      <c r="E30" s="17">
        <v>22370960.129999988</v>
      </c>
      <c r="F30" s="18">
        <f t="shared" si="0"/>
        <v>27617.105488617817</v>
      </c>
      <c r="G30" s="19">
        <f t="shared" si="1"/>
        <v>13.277454561835489</v>
      </c>
    </row>
    <row r="31" spans="2:7" x14ac:dyDescent="0.25">
      <c r="B31" s="14" t="s">
        <v>34</v>
      </c>
      <c r="C31" s="15">
        <v>3365</v>
      </c>
      <c r="D31" s="16">
        <v>1799.4399999999998</v>
      </c>
      <c r="E31" s="17">
        <v>49297864.620000012</v>
      </c>
      <c r="F31" s="18">
        <f t="shared" si="0"/>
        <v>27396.225836927053</v>
      </c>
      <c r="G31" s="19">
        <f t="shared" si="1"/>
        <v>13.171262421599545</v>
      </c>
    </row>
    <row r="32" spans="2:7" x14ac:dyDescent="0.25">
      <c r="B32" s="14" t="s">
        <v>35</v>
      </c>
      <c r="C32" s="15">
        <v>171</v>
      </c>
      <c r="D32" s="16">
        <v>94.410000000000011</v>
      </c>
      <c r="E32" s="17">
        <v>2568388.92</v>
      </c>
      <c r="F32" s="18">
        <f t="shared" si="0"/>
        <v>27204.627899586903</v>
      </c>
      <c r="G32" s="19">
        <f t="shared" si="1"/>
        <v>13.07914802864755</v>
      </c>
    </row>
    <row r="33" spans="2:7" x14ac:dyDescent="0.25">
      <c r="B33" s="14" t="s">
        <v>36</v>
      </c>
      <c r="C33" s="15">
        <v>1005</v>
      </c>
      <c r="D33" s="16">
        <v>462.37000000000006</v>
      </c>
      <c r="E33" s="17">
        <v>11840096.439999998</v>
      </c>
      <c r="F33" s="18">
        <f t="shared" si="0"/>
        <v>25607.406276358754</v>
      </c>
      <c r="G33" s="19">
        <f t="shared" si="1"/>
        <v>12.311253017480169</v>
      </c>
    </row>
    <row r="34" spans="2:7" x14ac:dyDescent="0.25">
      <c r="B34" s="14" t="s">
        <v>37</v>
      </c>
      <c r="C34" s="15">
        <v>62</v>
      </c>
      <c r="D34" s="16">
        <v>31.259999999999998</v>
      </c>
      <c r="E34" s="17">
        <v>1429505.2899999998</v>
      </c>
      <c r="F34" s="18">
        <f t="shared" si="0"/>
        <v>45729.535828534863</v>
      </c>
      <c r="G34" s="19">
        <f t="shared" si="1"/>
        <v>21.985353763718685</v>
      </c>
    </row>
    <row r="35" spans="2:7" x14ac:dyDescent="0.25">
      <c r="B35" s="14" t="s">
        <v>38</v>
      </c>
      <c r="C35" s="15">
        <v>133</v>
      </c>
      <c r="D35" s="16">
        <v>114.72000000000001</v>
      </c>
      <c r="E35" s="17">
        <v>6948177.1399999997</v>
      </c>
      <c r="F35" s="18">
        <f t="shared" si="0"/>
        <v>60566.397663877258</v>
      </c>
      <c r="G35" s="19">
        <f t="shared" si="1"/>
        <v>29.118460415325604</v>
      </c>
    </row>
    <row r="36" spans="2:7" x14ac:dyDescent="0.25">
      <c r="B36" s="14" t="s">
        <v>39</v>
      </c>
      <c r="C36" s="15">
        <v>467</v>
      </c>
      <c r="D36" s="16">
        <v>264.68999999999994</v>
      </c>
      <c r="E36" s="17">
        <v>7481684.5999999959</v>
      </c>
      <c r="F36" s="18">
        <f t="shared" si="0"/>
        <v>28265.837772488561</v>
      </c>
      <c r="G36" s="19">
        <f t="shared" si="1"/>
        <v>13.589345082927194</v>
      </c>
    </row>
    <row r="37" spans="2:7" x14ac:dyDescent="0.25">
      <c r="B37" s="21" t="s">
        <v>40</v>
      </c>
      <c r="C37" s="15">
        <v>1</v>
      </c>
      <c r="D37" s="16">
        <v>0.73</v>
      </c>
      <c r="E37" s="17">
        <v>30400</v>
      </c>
      <c r="F37" s="18">
        <f t="shared" si="0"/>
        <v>41643.835616438359</v>
      </c>
      <c r="G37" s="19">
        <f t="shared" si="1"/>
        <v>20.021074815595366</v>
      </c>
    </row>
    <row r="38" spans="2:7" x14ac:dyDescent="0.25">
      <c r="B38" s="21" t="s">
        <v>41</v>
      </c>
      <c r="C38" s="15"/>
      <c r="D38" s="16"/>
      <c r="E38" s="17"/>
      <c r="F38" s="18"/>
      <c r="G38" s="19"/>
    </row>
    <row r="39" spans="2:7" x14ac:dyDescent="0.25">
      <c r="B39" s="14" t="s">
        <v>42</v>
      </c>
      <c r="C39" s="15">
        <v>22</v>
      </c>
      <c r="D39" s="16">
        <v>13.32</v>
      </c>
      <c r="E39" s="17">
        <v>1185919.51</v>
      </c>
      <c r="F39" s="18">
        <f t="shared" si="0"/>
        <v>89032.996246246243</v>
      </c>
      <c r="G39" s="19">
        <f t="shared" si="1"/>
        <v>42.804325118387617</v>
      </c>
    </row>
    <row r="40" spans="2:7" x14ac:dyDescent="0.25">
      <c r="B40" s="21" t="s">
        <v>43</v>
      </c>
      <c r="C40" s="15">
        <v>1452</v>
      </c>
      <c r="D40" s="16">
        <v>1020.8299999999994</v>
      </c>
      <c r="E40" s="17">
        <v>33805062.690000005</v>
      </c>
      <c r="F40" s="18">
        <f t="shared" si="0"/>
        <v>33115.271582927642</v>
      </c>
      <c r="G40" s="19">
        <f t="shared" si="1"/>
        <v>15.920803645638289</v>
      </c>
    </row>
    <row r="41" spans="2:7" x14ac:dyDescent="0.25">
      <c r="B41" s="14" t="s">
        <v>44</v>
      </c>
      <c r="C41" s="22">
        <v>566</v>
      </c>
      <c r="D41" s="23">
        <v>443.97999999999968</v>
      </c>
      <c r="E41" s="24">
        <v>17677995.619999997</v>
      </c>
      <c r="F41" s="25">
        <f t="shared" si="0"/>
        <v>39817.099013469095</v>
      </c>
      <c r="G41" s="26">
        <f t="shared" si="1"/>
        <v>19.142836064167835</v>
      </c>
    </row>
    <row r="42" spans="2:7" x14ac:dyDescent="0.25">
      <c r="B42" s="21" t="s">
        <v>45</v>
      </c>
      <c r="C42" s="15">
        <v>55</v>
      </c>
      <c r="D42" s="16">
        <v>31.920000000000005</v>
      </c>
      <c r="E42" s="17">
        <v>1522081.85</v>
      </c>
      <c r="F42" s="18">
        <f t="shared" si="0"/>
        <v>47684.268483709267</v>
      </c>
      <c r="G42" s="19">
        <f t="shared" si="1"/>
        <v>22.92512907870638</v>
      </c>
    </row>
    <row r="43" spans="2:7" x14ac:dyDescent="0.25">
      <c r="B43" s="14" t="s">
        <v>46</v>
      </c>
      <c r="C43" s="15">
        <v>70</v>
      </c>
      <c r="D43" s="16">
        <v>39.010000000000005</v>
      </c>
      <c r="E43" s="17">
        <v>1022645.9400000001</v>
      </c>
      <c r="F43" s="18">
        <f t="shared" si="0"/>
        <v>26214.968982312224</v>
      </c>
      <c r="G43" s="19">
        <f t="shared" si="1"/>
        <v>12.603350472265493</v>
      </c>
    </row>
    <row r="44" spans="2:7" x14ac:dyDescent="0.25">
      <c r="B44" s="14" t="s">
        <v>47</v>
      </c>
      <c r="C44" s="15">
        <v>7</v>
      </c>
      <c r="D44" s="16">
        <v>4.07</v>
      </c>
      <c r="E44" s="17">
        <v>347396.42</v>
      </c>
      <c r="F44" s="18">
        <f t="shared" si="0"/>
        <v>85355.385749385736</v>
      </c>
      <c r="G44" s="19">
        <f t="shared" si="1"/>
        <v>41.036243148743139</v>
      </c>
    </row>
    <row r="45" spans="2:7" x14ac:dyDescent="0.25">
      <c r="B45" s="14" t="s">
        <v>48</v>
      </c>
      <c r="C45" s="15">
        <v>21</v>
      </c>
      <c r="D45" s="16">
        <v>16.3</v>
      </c>
      <c r="E45" s="17">
        <v>1396997.5999999999</v>
      </c>
      <c r="F45" s="18">
        <f t="shared" si="0"/>
        <v>85705.374233128823</v>
      </c>
      <c r="G45" s="19">
        <f t="shared" si="1"/>
        <v>41.204506842850392</v>
      </c>
    </row>
    <row r="46" spans="2:7" x14ac:dyDescent="0.25">
      <c r="B46" s="14" t="s">
        <v>49</v>
      </c>
      <c r="C46" s="15">
        <v>53</v>
      </c>
      <c r="D46" s="16">
        <v>17.809999999999999</v>
      </c>
      <c r="E46" s="17">
        <v>423253.92000000004</v>
      </c>
      <c r="F46" s="18">
        <f t="shared" si="0"/>
        <v>23764.959011791132</v>
      </c>
      <c r="G46" s="19">
        <f t="shared" si="1"/>
        <v>11.425461063361121</v>
      </c>
    </row>
    <row r="47" spans="2:7" x14ac:dyDescent="0.25">
      <c r="B47" s="14" t="s">
        <v>50</v>
      </c>
      <c r="C47" s="15">
        <v>6</v>
      </c>
      <c r="D47" s="16">
        <v>2.4700000000000002</v>
      </c>
      <c r="E47" s="17">
        <v>81711.28</v>
      </c>
      <c r="F47" s="18">
        <f t="shared" si="0"/>
        <v>33081.48987854251</v>
      </c>
      <c r="G47" s="19">
        <f t="shared" si="1"/>
        <v>15.904562441606975</v>
      </c>
    </row>
    <row r="48" spans="2:7" x14ac:dyDescent="0.25">
      <c r="B48" s="14" t="s">
        <v>51</v>
      </c>
      <c r="C48" s="15">
        <v>1210</v>
      </c>
      <c r="D48" s="16">
        <v>472.95000000000005</v>
      </c>
      <c r="E48" s="17">
        <v>15951973.239999996</v>
      </c>
      <c r="F48" s="18">
        <f t="shared" si="0"/>
        <v>33728.667385558714</v>
      </c>
      <c r="G48" s="19">
        <f t="shared" si="1"/>
        <v>16.215705473826304</v>
      </c>
    </row>
    <row r="49" spans="2:7" x14ac:dyDescent="0.25">
      <c r="B49" s="14" t="s">
        <v>52</v>
      </c>
      <c r="C49" s="15">
        <v>101</v>
      </c>
      <c r="D49" s="16">
        <v>83.949999999999974</v>
      </c>
      <c r="E49" s="17">
        <v>3664407.4799999995</v>
      </c>
      <c r="F49" s="18">
        <f t="shared" si="0"/>
        <v>43649.880643240031</v>
      </c>
      <c r="G49" s="19">
        <f t="shared" si="1"/>
        <v>20.985519540019247</v>
      </c>
    </row>
    <row r="50" spans="2:7" x14ac:dyDescent="0.25">
      <c r="B50" s="14" t="s">
        <v>53</v>
      </c>
      <c r="C50" s="15">
        <v>101</v>
      </c>
      <c r="D50" s="16">
        <v>42.279999999999994</v>
      </c>
      <c r="E50" s="17">
        <v>1035177.2200000001</v>
      </c>
      <c r="F50" s="18">
        <f t="shared" si="0"/>
        <v>24483.850993377488</v>
      </c>
      <c r="G50" s="19">
        <f t="shared" si="1"/>
        <v>11.771082208354562</v>
      </c>
    </row>
    <row r="51" spans="2:7" x14ac:dyDescent="0.25">
      <c r="B51" s="14" t="s">
        <v>54</v>
      </c>
      <c r="C51" s="15">
        <v>54</v>
      </c>
      <c r="D51" s="16">
        <v>29.57</v>
      </c>
      <c r="E51" s="17">
        <v>1059751.3400000001</v>
      </c>
      <c r="F51" s="18">
        <f t="shared" si="0"/>
        <v>35838.733175515728</v>
      </c>
      <c r="G51" s="19">
        <f t="shared" si="1"/>
        <v>17.230160180536409</v>
      </c>
    </row>
    <row r="52" spans="2:7" x14ac:dyDescent="0.25">
      <c r="B52" s="14" t="s">
        <v>55</v>
      </c>
      <c r="C52" s="15">
        <v>80</v>
      </c>
      <c r="D52" s="16">
        <v>60.13</v>
      </c>
      <c r="E52" s="17">
        <v>3217040.959999999</v>
      </c>
      <c r="F52" s="18">
        <f t="shared" si="0"/>
        <v>53501.429569266569</v>
      </c>
      <c r="G52" s="19">
        <f t="shared" si="1"/>
        <v>25.721841139070467</v>
      </c>
    </row>
    <row r="53" spans="2:7" x14ac:dyDescent="0.25">
      <c r="B53" s="21" t="s">
        <v>56</v>
      </c>
      <c r="C53" s="27">
        <v>34</v>
      </c>
      <c r="D53" s="28">
        <v>29.28</v>
      </c>
      <c r="E53" s="29">
        <v>1153750.3199999998</v>
      </c>
      <c r="F53" s="30">
        <f t="shared" si="0"/>
        <v>39404.040983606552</v>
      </c>
      <c r="G53" s="31">
        <f t="shared" si="1"/>
        <v>18.944250472887767</v>
      </c>
    </row>
    <row r="54" spans="2:7" x14ac:dyDescent="0.25">
      <c r="B54" s="14" t="s">
        <v>57</v>
      </c>
      <c r="C54" s="15">
        <v>201</v>
      </c>
      <c r="D54" s="16">
        <v>109.05000000000001</v>
      </c>
      <c r="E54" s="17">
        <v>4720194.0099999988</v>
      </c>
      <c r="F54" s="18">
        <f t="shared" si="0"/>
        <v>43284.676845483707</v>
      </c>
      <c r="G54" s="19">
        <f t="shared" si="1"/>
        <v>20.809940791097937</v>
      </c>
    </row>
    <row r="55" spans="2:7" x14ac:dyDescent="0.25">
      <c r="B55" s="21" t="s">
        <v>58</v>
      </c>
      <c r="C55" s="15">
        <v>52</v>
      </c>
      <c r="D55" s="16">
        <v>33.600000000000009</v>
      </c>
      <c r="E55" s="17">
        <v>1067089.5299999998</v>
      </c>
      <c r="F55" s="18">
        <f t="shared" si="0"/>
        <v>31758.616964285698</v>
      </c>
      <c r="G55" s="19">
        <f t="shared" si="1"/>
        <v>15.268565848214278</v>
      </c>
    </row>
    <row r="56" spans="2:7" x14ac:dyDescent="0.25">
      <c r="B56" s="14" t="s">
        <v>59</v>
      </c>
      <c r="C56" s="15">
        <v>147</v>
      </c>
      <c r="D56" s="16">
        <v>78.599999999999966</v>
      </c>
      <c r="E56" s="17">
        <v>2579515.2599999993</v>
      </c>
      <c r="F56" s="18">
        <f t="shared" si="0"/>
        <v>32818.260305343516</v>
      </c>
      <c r="G56" s="19">
        <f t="shared" si="1"/>
        <v>15.778009762184382</v>
      </c>
    </row>
    <row r="57" spans="2:7" x14ac:dyDescent="0.25">
      <c r="B57" s="14" t="s">
        <v>60</v>
      </c>
      <c r="C57" s="27">
        <v>7</v>
      </c>
      <c r="D57" s="28">
        <v>4.29</v>
      </c>
      <c r="E57" s="29">
        <v>250702.88</v>
      </c>
      <c r="F57" s="30">
        <f t="shared" si="0"/>
        <v>58438.899766899769</v>
      </c>
      <c r="G57" s="31">
        <f t="shared" si="1"/>
        <v>28.09562488793258</v>
      </c>
    </row>
    <row r="58" spans="2:7" x14ac:dyDescent="0.25">
      <c r="B58" s="14" t="s">
        <v>61</v>
      </c>
      <c r="C58" s="27">
        <v>251</v>
      </c>
      <c r="D58" s="28">
        <v>22.45</v>
      </c>
      <c r="E58" s="29">
        <v>504472.55</v>
      </c>
      <c r="F58" s="30">
        <f t="shared" si="0"/>
        <v>22470.937639198219</v>
      </c>
      <c r="G58" s="31">
        <f t="shared" si="1"/>
        <v>10.803335403460682</v>
      </c>
    </row>
    <row r="59" spans="2:7" x14ac:dyDescent="0.25">
      <c r="B59" s="14" t="s">
        <v>62</v>
      </c>
      <c r="C59" s="27"/>
      <c r="D59" s="28"/>
      <c r="E59" s="29"/>
      <c r="F59" s="30"/>
      <c r="G59" s="31"/>
    </row>
    <row r="60" spans="2:7" x14ac:dyDescent="0.25">
      <c r="B60" s="14" t="s">
        <v>63</v>
      </c>
      <c r="C60" s="27">
        <v>1004</v>
      </c>
      <c r="D60" s="28">
        <v>167.82999999999996</v>
      </c>
      <c r="E60" s="29">
        <v>4300216.7399999993</v>
      </c>
      <c r="F60" s="30">
        <f t="shared" si="0"/>
        <v>25622.455699219452</v>
      </c>
      <c r="G60" s="31">
        <f t="shared" si="1"/>
        <v>12.318488316932429</v>
      </c>
    </row>
    <row r="61" spans="2:7" x14ac:dyDescent="0.25">
      <c r="B61" s="14" t="s">
        <v>64</v>
      </c>
      <c r="C61" s="27">
        <v>87</v>
      </c>
      <c r="D61" s="28">
        <v>51.2</v>
      </c>
      <c r="E61" s="29">
        <v>1624358.3300000003</v>
      </c>
      <c r="F61" s="30">
        <f t="shared" si="0"/>
        <v>31725.748632812505</v>
      </c>
      <c r="G61" s="31">
        <f t="shared" si="1"/>
        <v>15.252763765775242</v>
      </c>
    </row>
    <row r="62" spans="2:7" ht="15.75" thickBot="1" x14ac:dyDescent="0.3">
      <c r="B62" s="32" t="s">
        <v>65</v>
      </c>
      <c r="C62" s="33">
        <v>42</v>
      </c>
      <c r="D62" s="34">
        <v>22.609999999999996</v>
      </c>
      <c r="E62" s="35">
        <v>1019453.1200000002</v>
      </c>
      <c r="F62" s="36">
        <f t="shared" si="0"/>
        <v>45088.5944272446</v>
      </c>
      <c r="G62" s="37">
        <f t="shared" si="1"/>
        <v>21.677208859252211</v>
      </c>
    </row>
    <row r="63" spans="2:7" ht="15.75" thickBot="1" x14ac:dyDescent="0.3">
      <c r="B63" s="38" t="s">
        <v>66</v>
      </c>
      <c r="C63" s="39">
        <f>SUM(C7:C62)</f>
        <v>19084</v>
      </c>
      <c r="D63" s="40">
        <f>SUM(D7:D62)</f>
        <v>10287.570000000002</v>
      </c>
      <c r="E63" s="41">
        <f>SUM(E7:E62)</f>
        <v>336388023.75999999</v>
      </c>
      <c r="F63" s="47">
        <f t="shared" si="0"/>
        <v>32698.491845985005</v>
      </c>
      <c r="G63" s="47">
        <f t="shared" si="1"/>
        <v>15.720428772108175</v>
      </c>
    </row>
    <row r="65" spans="2:7" x14ac:dyDescent="0.25">
      <c r="B65" s="46" t="s">
        <v>67</v>
      </c>
      <c r="C65" s="46"/>
      <c r="D65" s="46"/>
      <c r="E65" s="46"/>
      <c r="F65" s="46"/>
      <c r="G65" s="46"/>
    </row>
    <row r="66" spans="2:7" x14ac:dyDescent="0.25">
      <c r="B66" s="42"/>
      <c r="C66" s="43"/>
      <c r="D66" s="44"/>
      <c r="E66" s="45"/>
      <c r="F66" s="45"/>
      <c r="G66" s="44"/>
    </row>
    <row r="67" spans="2:7" ht="26.25" x14ac:dyDescent="0.25">
      <c r="B67" s="46" t="s">
        <v>68</v>
      </c>
      <c r="C67" s="46"/>
      <c r="D67" s="46"/>
      <c r="E67" s="46"/>
      <c r="F67" s="46"/>
      <c r="G67" s="46"/>
    </row>
    <row r="68" spans="2:7" x14ac:dyDescent="0.25">
      <c r="B68" s="44"/>
      <c r="C68" s="43"/>
      <c r="D68" s="44"/>
      <c r="E68" s="45"/>
      <c r="F68" s="45"/>
      <c r="G68" s="44"/>
    </row>
    <row r="69" spans="2:7" x14ac:dyDescent="0.25">
      <c r="B69" s="46" t="s">
        <v>69</v>
      </c>
      <c r="C69" s="46"/>
      <c r="D69" s="46"/>
      <c r="E69" s="46"/>
      <c r="F69" s="46"/>
      <c r="G69" s="46"/>
    </row>
    <row r="70" spans="2:7" x14ac:dyDescent="0.25">
      <c r="B70" s="44"/>
      <c r="C70" s="43"/>
      <c r="D70" s="44"/>
      <c r="E70" s="45"/>
      <c r="F70" s="45"/>
      <c r="G70" s="44"/>
    </row>
    <row r="71" spans="2:7" x14ac:dyDescent="0.25">
      <c r="B71" s="46" t="s">
        <v>70</v>
      </c>
      <c r="C71" s="46"/>
      <c r="D71" s="46"/>
      <c r="E71" s="46"/>
      <c r="F71" s="46"/>
      <c r="G71" s="46"/>
    </row>
  </sheetData>
  <pageMargins left="0.7" right="0.7" top="0.75" bottom="0.75" header="0.3" footer="0.3"/>
  <pageSetup scale="63"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Non-Cert Report</vt:lpstr>
    </vt:vector>
  </TitlesOfParts>
  <Company>Idaho State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C. Phillips</dc:creator>
  <cp:lastModifiedBy>Brandon C. Phillips</cp:lastModifiedBy>
  <cp:lastPrinted>2019-12-20T21:42:39Z</cp:lastPrinted>
  <dcterms:created xsi:type="dcterms:W3CDTF">2019-12-20T21:37:23Z</dcterms:created>
  <dcterms:modified xsi:type="dcterms:W3CDTF">2020-09-16T13:49:50Z</dcterms:modified>
</cp:coreProperties>
</file>