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ataxxxx\2017ISEE\Statistics\May_15_2017 All staff Salary Summary\Otis to post\"/>
    </mc:Choice>
  </mc:AlternateContent>
  <bookViews>
    <workbookView xWindow="0" yWindow="0" windowWidth="15360" windowHeight="7680"/>
  </bookViews>
  <sheets>
    <sheet name="FY17 5.03.2017" sheetId="1" r:id="rId1"/>
  </sheets>
  <definedNames>
    <definedName name="_xlnm.Print_Area" localSheetId="0">'FY17 5.03.2017'!$A$1:$F$59</definedName>
    <definedName name="_xlnm.Print_Titles" localSheetId="0">'FY17 5.03.2017'!$1:$6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 l="1"/>
  <c r="F7" i="1"/>
  <c r="E8" i="1"/>
  <c r="F8" i="1"/>
  <c r="E9" i="1"/>
  <c r="F9" i="1" s="1"/>
  <c r="E10" i="1"/>
  <c r="F10" i="1"/>
  <c r="E11" i="1"/>
  <c r="F11" i="1"/>
  <c r="E12" i="1"/>
  <c r="F12" i="1"/>
  <c r="E13" i="1"/>
  <c r="F13" i="1" s="1"/>
  <c r="E14" i="1"/>
  <c r="F14" i="1"/>
  <c r="E15" i="1"/>
  <c r="F15" i="1"/>
  <c r="E16" i="1"/>
  <c r="F16" i="1"/>
  <c r="E17" i="1"/>
  <c r="F17" i="1"/>
  <c r="E18" i="1"/>
  <c r="F18" i="1"/>
  <c r="E19" i="1"/>
  <c r="F19" i="1"/>
  <c r="E20" i="1"/>
  <c r="F20" i="1"/>
  <c r="E21" i="1"/>
  <c r="F21" i="1"/>
  <c r="E22" i="1"/>
  <c r="F22" i="1"/>
  <c r="E23" i="1"/>
  <c r="F23" i="1"/>
  <c r="E24" i="1"/>
  <c r="F24" i="1"/>
  <c r="E25" i="1"/>
  <c r="F25" i="1"/>
  <c r="E26" i="1"/>
  <c r="F26" i="1"/>
  <c r="E27" i="1"/>
  <c r="F27" i="1"/>
  <c r="E28" i="1"/>
  <c r="F28" i="1"/>
  <c r="E29" i="1"/>
  <c r="F29" i="1"/>
  <c r="E30" i="1"/>
  <c r="F30" i="1"/>
  <c r="E31" i="1"/>
  <c r="F31" i="1"/>
  <c r="E32" i="1"/>
  <c r="F32" i="1"/>
  <c r="E33" i="1"/>
  <c r="F33" i="1"/>
  <c r="E34" i="1"/>
  <c r="F34" i="1"/>
  <c r="E35" i="1"/>
  <c r="F35" i="1"/>
  <c r="E36" i="1"/>
  <c r="F36" i="1"/>
  <c r="E37" i="1"/>
  <c r="F37" i="1"/>
  <c r="E38" i="1"/>
  <c r="F38" i="1"/>
  <c r="E39" i="1"/>
  <c r="F39" i="1"/>
  <c r="E40" i="1"/>
  <c r="F40" i="1"/>
  <c r="E41" i="1"/>
  <c r="F41" i="1"/>
  <c r="E42" i="1"/>
  <c r="F42" i="1"/>
  <c r="E43" i="1"/>
  <c r="F43" i="1"/>
  <c r="E44" i="1"/>
  <c r="F44" i="1"/>
  <c r="E45" i="1"/>
  <c r="F45" i="1"/>
  <c r="E46" i="1"/>
  <c r="F46" i="1"/>
  <c r="E47" i="1"/>
  <c r="F47" i="1"/>
  <c r="E48" i="1"/>
  <c r="F48" i="1"/>
  <c r="E49" i="1"/>
  <c r="F49" i="1"/>
  <c r="E50" i="1"/>
  <c r="F50" i="1"/>
  <c r="E51" i="1"/>
  <c r="F51" i="1"/>
  <c r="E52" i="1"/>
  <c r="F52" i="1"/>
  <c r="E53" i="1"/>
  <c r="F53" i="1" s="1"/>
  <c r="E54" i="1"/>
  <c r="F54" i="1"/>
  <c r="E55" i="1"/>
  <c r="F55" i="1"/>
  <c r="E56" i="1"/>
  <c r="F56" i="1"/>
  <c r="E57" i="1"/>
  <c r="F57" i="1" s="1"/>
  <c r="E58" i="1"/>
  <c r="F58" i="1"/>
  <c r="B59" i="1"/>
  <c r="C59" i="1"/>
  <c r="C69" i="1" s="1"/>
  <c r="D59" i="1"/>
  <c r="D69" i="1" s="1"/>
  <c r="E59" i="1"/>
  <c r="E69" i="1" s="1"/>
  <c r="E60" i="1"/>
  <c r="F60" i="1"/>
  <c r="B69" i="1"/>
  <c r="F59" i="1" l="1"/>
  <c r="F69" i="1" s="1"/>
</calcChain>
</file>

<file path=xl/sharedStrings.xml><?xml version="1.0" encoding="utf-8"?>
<sst xmlns="http://schemas.openxmlformats.org/spreadsheetml/2006/main" count="66" uniqueCount="66">
  <si>
    <r>
      <t xml:space="preserve">**FTE Average Rate per Hour  is calculated by dividing </t>
    </r>
    <r>
      <rPr>
        <b/>
        <u/>
        <sz val="10"/>
        <color theme="1"/>
        <rFont val="Calibri"/>
        <family val="2"/>
        <scheme val="minor"/>
      </rPr>
      <t>FTE Average Annual Salary</t>
    </r>
    <r>
      <rPr>
        <b/>
        <sz val="10"/>
        <color theme="1"/>
        <rFont val="Calibri"/>
        <family val="2"/>
        <scheme val="minor"/>
      </rPr>
      <t xml:space="preserve"> by 2,080 hours, the number of working hours in a year.</t>
    </r>
  </si>
  <si>
    <r>
      <t xml:space="preserve">*FTE Average Annual Salary is calculated by dividing </t>
    </r>
    <r>
      <rPr>
        <b/>
        <u/>
        <sz val="10"/>
        <color theme="1"/>
        <rFont val="Calibri"/>
        <family val="2"/>
        <scheme val="minor"/>
      </rPr>
      <t>Total Salary</t>
    </r>
    <r>
      <rPr>
        <b/>
        <sz val="10"/>
        <color theme="1"/>
        <rFont val="Calibri"/>
        <family val="2"/>
        <scheme val="minor"/>
      </rPr>
      <t xml:space="preserve"> by </t>
    </r>
    <r>
      <rPr>
        <b/>
        <u/>
        <sz val="10"/>
        <color theme="1"/>
        <rFont val="Calibri"/>
        <family val="2"/>
        <scheme val="minor"/>
      </rPr>
      <t>Total FTE</t>
    </r>
    <r>
      <rPr>
        <b/>
        <sz val="10"/>
        <color theme="1"/>
        <rFont val="Calibri"/>
        <family val="2"/>
        <scheme val="minor"/>
      </rPr>
      <t>.</t>
    </r>
  </si>
  <si>
    <t>Full-Time Equivalency (FTE) is calculated by multiplying the number of hours worked per week times the number of weeks worked per year and dividing by 2,080, the number of working hours in a year.</t>
  </si>
  <si>
    <t>Employees may be counted more than once if performing more than one job activity.</t>
  </si>
  <si>
    <t>Athletic/Physical Education/Coaching Assistant</t>
  </si>
  <si>
    <t>Safe Environment – Attendance Officers</t>
  </si>
  <si>
    <t>Safe Environment – Community Education</t>
  </si>
  <si>
    <t>Safe Environment – Before/After School Programs Personnel</t>
  </si>
  <si>
    <t>Safe Environment – Crossing Guard Personnel</t>
  </si>
  <si>
    <t>Pupil Transportation-School Bus Driver Trainer</t>
  </si>
  <si>
    <t>Pupil Transportation - School Bus Monitors</t>
  </si>
  <si>
    <t>Pupil Transportation - School Bus Drivers</t>
  </si>
  <si>
    <t>Pupil Transportation-School Bus Assistant</t>
  </si>
  <si>
    <t>Pupil Transportation - School Bus Mechanic</t>
  </si>
  <si>
    <t>Pupil Transportation Dispatcher/Secretary</t>
  </si>
  <si>
    <t>Personal Care Assistant</t>
  </si>
  <si>
    <t>Related Services Assistant - Special Education</t>
  </si>
  <si>
    <t>Instructional Assistant - Migrant</t>
  </si>
  <si>
    <t>Instructional Assistant - Technology</t>
  </si>
  <si>
    <t>Purchasing/Warehouse Personnel</t>
  </si>
  <si>
    <t>Other Non-Certified, Specify (Restricted)</t>
  </si>
  <si>
    <t>Special Project Personnel (Restricted)</t>
  </si>
  <si>
    <t>Health Care Assistant</t>
  </si>
  <si>
    <t>Safe Environment – Playground/Noon Duty/Hall Personnel</t>
  </si>
  <si>
    <t>Safe Environment – Security Personnel</t>
  </si>
  <si>
    <t>Pupil Transportation Supervisor</t>
  </si>
  <si>
    <t>Library Assistant</t>
  </si>
  <si>
    <t>Instructional Assistant - PK Regular Education</t>
  </si>
  <si>
    <t>Instructional Assistant - PK Special Education</t>
  </si>
  <si>
    <t>Interpreter - Hearing Impaired</t>
  </si>
  <si>
    <t>Instructional Assistant – EEL/LEP</t>
  </si>
  <si>
    <t>Instructional Assistant - Title I</t>
  </si>
  <si>
    <t>Instructional Assistant - Special Education</t>
  </si>
  <si>
    <t>Instructional Assistant - Regular Education</t>
  </si>
  <si>
    <t>Building/Grounds Maintenance Personnel</t>
  </si>
  <si>
    <t>Building/Grounds Maintenance Supervisor</t>
  </si>
  <si>
    <t>Child Nutrition – Food Preparation and Service</t>
  </si>
  <si>
    <t>Child Nutrition - Other</t>
  </si>
  <si>
    <t>Child Nutrition - Manager</t>
  </si>
  <si>
    <t>Child Nutrition - Supervisor</t>
  </si>
  <si>
    <t>Custodial Personnel</t>
  </si>
  <si>
    <t>Custodian Supervisor</t>
  </si>
  <si>
    <t>Drivers Education</t>
  </si>
  <si>
    <t>Physcial Therapist</t>
  </si>
  <si>
    <t>Occupational Therapist</t>
  </si>
  <si>
    <t>Community Resource Worker</t>
  </si>
  <si>
    <t>College and Career Ready Advisor</t>
  </si>
  <si>
    <t>Grant Writer – Special Project Personnel</t>
  </si>
  <si>
    <t>Computer Technology Technician</t>
  </si>
  <si>
    <t>IT (Technology)/Data Analysis Services</t>
  </si>
  <si>
    <t>Public Information</t>
  </si>
  <si>
    <t>Human Resources</t>
  </si>
  <si>
    <t>Office Support Personnel - Building</t>
  </si>
  <si>
    <t>Office Support Personnel - District</t>
  </si>
  <si>
    <t>Clerk - Board Of Trustees</t>
  </si>
  <si>
    <t>Business Manager/District Clerk</t>
  </si>
  <si>
    <t xml:space="preserve">FTE Average Rate per Hour ** </t>
  </si>
  <si>
    <t xml:space="preserve">FTE Average Annual Salary * </t>
  </si>
  <si>
    <t>Total Salaries</t>
  </si>
  <si>
    <t>Total FTE</t>
  </si>
  <si>
    <t>Total Actual Number of Employees</t>
  </si>
  <si>
    <t>Activity</t>
  </si>
  <si>
    <t>Statewide Non Certificated Staff Salary Report</t>
  </si>
  <si>
    <t>Basic Education Staffing System</t>
  </si>
  <si>
    <t>Idaho State Department of Education</t>
  </si>
  <si>
    <t>2016-2017 (Updated 5/03/2017)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</si>
</sst>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u/>
      <sz val="10"/>
      <color theme="1"/>
      <name val="Calibri"/>
      <family val="2"/>
      <scheme val="minor"/>
    </font>
    <font>
      <b/>
      <sz val="10"/>
      <color indexed="8"/>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7">
    <xf numFmtId="0" fontId="0" fillId="0" borderId="0" xfId="0"/>
    <xf numFmtId="44" fontId="0" fillId="0" borderId="0" xfId="2" applyFont="1"/>
    <xf numFmtId="164" fontId="0" fillId="0" borderId="0" xfId="2" applyNumberFormat="1" applyFont="1"/>
    <xf numFmtId="43" fontId="0" fillId="0" borderId="0" xfId="1" applyFont="1"/>
    <xf numFmtId="165" fontId="0" fillId="0" borderId="0" xfId="1" applyNumberFormat="1" applyFont="1"/>
    <xf numFmtId="0" fontId="3" fillId="0" borderId="0" xfId="0" applyFont="1"/>
    <xf numFmtId="164" fontId="3" fillId="0" borderId="0" xfId="2" applyNumberFormat="1" applyFont="1"/>
    <xf numFmtId="43" fontId="3" fillId="0" borderId="0" xfId="1" applyFont="1"/>
    <xf numFmtId="165" fontId="3" fillId="0" borderId="0" xfId="1" applyNumberFormat="1" applyFont="1"/>
    <xf numFmtId="0" fontId="3" fillId="0" borderId="0" xfId="0" applyFont="1" applyAlignment="1">
      <alignment wrapText="1"/>
    </xf>
    <xf numFmtId="44" fontId="3" fillId="0" borderId="1" xfId="0" applyNumberFormat="1" applyFont="1" applyBorder="1"/>
    <xf numFmtId="164" fontId="3" fillId="0" borderId="2" xfId="2" applyNumberFormat="1" applyFont="1" applyBorder="1"/>
    <xf numFmtId="164" fontId="3" fillId="0" borderId="1" xfId="2" applyNumberFormat="1" applyFont="1" applyBorder="1"/>
    <xf numFmtId="43" fontId="3" fillId="0" borderId="2" xfId="1" applyNumberFormat="1" applyFont="1" applyBorder="1"/>
    <xf numFmtId="165" fontId="3" fillId="0" borderId="1" xfId="1" applyNumberFormat="1" applyFont="1" applyBorder="1"/>
    <xf numFmtId="0" fontId="2" fillId="0" borderId="0" xfId="0" applyFont="1"/>
    <xf numFmtId="44" fontId="2" fillId="0" borderId="2" xfId="2" applyFont="1" applyBorder="1"/>
    <xf numFmtId="164" fontId="2" fillId="0" borderId="2" xfId="2" applyNumberFormat="1" applyFont="1" applyBorder="1"/>
    <xf numFmtId="43" fontId="2" fillId="0" borderId="2" xfId="1" applyFont="1" applyBorder="1"/>
    <xf numFmtId="165" fontId="2" fillId="0" borderId="2" xfId="1" applyNumberFormat="1" applyFont="1" applyBorder="1"/>
    <xf numFmtId="44" fontId="2" fillId="0" borderId="0" xfId="2" applyFont="1"/>
    <xf numFmtId="164" fontId="2" fillId="0" borderId="0" xfId="2" applyNumberFormat="1" applyFont="1"/>
    <xf numFmtId="43" fontId="2" fillId="0" borderId="0" xfId="1" applyFont="1"/>
    <xf numFmtId="165" fontId="2" fillId="0" borderId="0" xfId="1" applyNumberFormat="1" applyFont="1"/>
    <xf numFmtId="44" fontId="3" fillId="0" borderId="3" xfId="2" applyFont="1" applyBorder="1" applyAlignment="1">
      <alignment horizontal="center" vertical="center" wrapText="1"/>
    </xf>
    <xf numFmtId="164" fontId="3" fillId="0" borderId="4" xfId="2" applyNumberFormat="1" applyFont="1" applyBorder="1" applyAlignment="1">
      <alignment horizontal="center" vertical="center" wrapText="1"/>
    </xf>
    <xf numFmtId="164" fontId="3" fillId="0" borderId="3" xfId="2" applyNumberFormat="1" applyFont="1" applyBorder="1" applyAlignment="1">
      <alignment horizontal="center" vertical="center" wrapText="1"/>
    </xf>
    <xf numFmtId="43" fontId="3" fillId="0" borderId="3" xfId="1" applyFont="1" applyBorder="1" applyAlignment="1">
      <alignment horizontal="center" vertical="center" wrapText="1"/>
    </xf>
    <xf numFmtId="165" fontId="3" fillId="0" borderId="3" xfId="1"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xf>
    <xf numFmtId="164" fontId="3" fillId="0" borderId="0" xfId="2" applyNumberFormat="1" applyFont="1" applyAlignment="1">
      <alignment horizontal="center" vertical="center"/>
    </xf>
    <xf numFmtId="43" fontId="3" fillId="0" borderId="0" xfId="1" applyFont="1" applyAlignment="1">
      <alignment horizontal="center" vertical="center"/>
    </xf>
    <xf numFmtId="165" fontId="3" fillId="0" borderId="0" xfId="1" applyNumberFormat="1" applyFont="1" applyAlignment="1">
      <alignment horizontal="center" vertical="center"/>
    </xf>
    <xf numFmtId="43" fontId="5" fillId="0" borderId="0" xfId="1" applyFont="1" applyAlignment="1" applyProtection="1">
      <alignment horizontal="center" vertical="center"/>
      <protection locked="0"/>
    </xf>
    <xf numFmtId="0" fontId="3" fillId="0" borderId="0" xfId="0" applyFont="1" applyAlignment="1">
      <alignment horizontal="left" wrapText="1"/>
    </xf>
    <xf numFmtId="0" fontId="3" fillId="0" borderId="0" xfId="0" applyFont="1" applyAlignment="1">
      <alignmen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tabSelected="1" workbookViewId="0">
      <selection activeCell="H6" sqref="H6"/>
    </sheetView>
  </sheetViews>
  <sheetFormatPr defaultRowHeight="14.4" x14ac:dyDescent="0.3"/>
  <cols>
    <col min="1" max="1" width="40.109375" customWidth="1"/>
    <col min="2" max="2" width="9.6640625" style="4" customWidth="1"/>
    <col min="3" max="3" width="11.21875" style="3" customWidth="1"/>
    <col min="4" max="4" width="13.5546875" style="3" customWidth="1"/>
    <col min="5" max="5" width="10.77734375" style="2" customWidth="1"/>
    <col min="6" max="6" width="10.109375" style="2" customWidth="1"/>
    <col min="7" max="7" width="8.88671875" style="1"/>
  </cols>
  <sheetData>
    <row r="1" spans="1:6" s="5" customFormat="1" ht="13.8" x14ac:dyDescent="0.3">
      <c r="B1" s="34" t="s">
        <v>64</v>
      </c>
      <c r="D1" s="31"/>
      <c r="E1" s="30"/>
      <c r="F1" s="30"/>
    </row>
    <row r="2" spans="1:6" s="5" customFormat="1" ht="13.8" x14ac:dyDescent="0.3">
      <c r="B2" s="34" t="s">
        <v>63</v>
      </c>
      <c r="D2" s="31"/>
      <c r="E2" s="30"/>
      <c r="F2" s="30"/>
    </row>
    <row r="3" spans="1:6" s="5" customFormat="1" ht="13.8" x14ac:dyDescent="0.3">
      <c r="B3" s="34" t="s">
        <v>62</v>
      </c>
      <c r="D3" s="31"/>
      <c r="E3" s="30"/>
      <c r="F3" s="30"/>
    </row>
    <row r="4" spans="1:6" s="5" customFormat="1" ht="13.8" x14ac:dyDescent="0.3">
      <c r="B4" s="34" t="s">
        <v>65</v>
      </c>
      <c r="D4" s="31"/>
      <c r="E4" s="30"/>
      <c r="F4" s="30"/>
    </row>
    <row r="5" spans="1:6" s="5" customFormat="1" thickBot="1" x14ac:dyDescent="0.35">
      <c r="A5" s="33"/>
      <c r="B5" s="33"/>
      <c r="C5" s="32"/>
      <c r="D5" s="31"/>
      <c r="E5" s="30"/>
      <c r="F5" s="30"/>
    </row>
    <row r="6" spans="1:6" s="15" customFormat="1" ht="70.2" customHeight="1" thickBot="1" x14ac:dyDescent="0.35">
      <c r="A6" s="29" t="s">
        <v>61</v>
      </c>
      <c r="B6" s="28" t="s">
        <v>60</v>
      </c>
      <c r="C6" s="27" t="s">
        <v>59</v>
      </c>
      <c r="D6" s="26" t="s">
        <v>58</v>
      </c>
      <c r="E6" s="25" t="s">
        <v>57</v>
      </c>
      <c r="F6" s="24" t="s">
        <v>56</v>
      </c>
    </row>
    <row r="7" spans="1:6" s="15" customFormat="1" x14ac:dyDescent="0.3">
      <c r="A7" s="15" t="s">
        <v>55</v>
      </c>
      <c r="B7" s="23">
        <v>158</v>
      </c>
      <c r="C7" s="22">
        <v>132.07999999999996</v>
      </c>
      <c r="D7" s="21">
        <v>8546074.3899999969</v>
      </c>
      <c r="E7" s="21">
        <f t="shared" ref="E7:E38" si="0">D7/C7</f>
        <v>64703.773394912176</v>
      </c>
      <c r="F7" s="20">
        <f t="shared" ref="F7:F38" si="1">E7/2080</f>
        <v>31.107583362938545</v>
      </c>
    </row>
    <row r="8" spans="1:6" s="15" customFormat="1" x14ac:dyDescent="0.3">
      <c r="A8" s="15" t="s">
        <v>54</v>
      </c>
      <c r="B8" s="23">
        <v>54</v>
      </c>
      <c r="C8" s="22">
        <v>25.970000000000002</v>
      </c>
      <c r="D8" s="21">
        <v>1088952.7000000002</v>
      </c>
      <c r="E8" s="21">
        <f t="shared" si="0"/>
        <v>41931.178282633809</v>
      </c>
      <c r="F8" s="20">
        <f t="shared" si="1"/>
        <v>20.159220328189331</v>
      </c>
    </row>
    <row r="9" spans="1:6" s="15" customFormat="1" x14ac:dyDescent="0.3">
      <c r="A9" s="15" t="s">
        <v>53</v>
      </c>
      <c r="B9" s="23">
        <v>511</v>
      </c>
      <c r="C9" s="22">
        <v>412.03</v>
      </c>
      <c r="D9" s="21">
        <v>15036780.100000001</v>
      </c>
      <c r="E9" s="21">
        <f t="shared" si="0"/>
        <v>36494.381719777695</v>
      </c>
      <c r="F9" s="20">
        <f t="shared" si="1"/>
        <v>17.545375826816201</v>
      </c>
    </row>
    <row r="10" spans="1:6" s="15" customFormat="1" x14ac:dyDescent="0.3">
      <c r="A10" s="15" t="s">
        <v>52</v>
      </c>
      <c r="B10" s="23">
        <v>1367</v>
      </c>
      <c r="C10" s="22">
        <v>940.60000000000025</v>
      </c>
      <c r="D10" s="21">
        <v>28395051.15000001</v>
      </c>
      <c r="E10" s="21">
        <f t="shared" si="0"/>
        <v>30188.232139060176</v>
      </c>
      <c r="F10" s="20">
        <f t="shared" si="1"/>
        <v>14.513573143778931</v>
      </c>
    </row>
    <row r="11" spans="1:6" s="15" customFormat="1" x14ac:dyDescent="0.3">
      <c r="A11" s="15" t="s">
        <v>51</v>
      </c>
      <c r="B11" s="23">
        <v>50</v>
      </c>
      <c r="C11" s="22">
        <v>45.749999999999993</v>
      </c>
      <c r="D11" s="21">
        <v>2255563.56</v>
      </c>
      <c r="E11" s="21">
        <f t="shared" si="0"/>
        <v>49301.935737704924</v>
      </c>
      <c r="F11" s="20">
        <f t="shared" si="1"/>
        <v>23.702853720050445</v>
      </c>
    </row>
    <row r="12" spans="1:6" s="15" customFormat="1" x14ac:dyDescent="0.3">
      <c r="A12" s="15" t="s">
        <v>50</v>
      </c>
      <c r="B12" s="23">
        <v>16</v>
      </c>
      <c r="C12" s="22">
        <v>11.27</v>
      </c>
      <c r="D12" s="21">
        <v>859526.16</v>
      </c>
      <c r="E12" s="21">
        <f t="shared" si="0"/>
        <v>76266.74001774624</v>
      </c>
      <c r="F12" s="20">
        <f t="shared" si="1"/>
        <v>36.66670193160877</v>
      </c>
    </row>
    <row r="13" spans="1:6" s="15" customFormat="1" x14ac:dyDescent="0.3">
      <c r="A13" s="15" t="s">
        <v>49</v>
      </c>
      <c r="B13" s="23">
        <v>113</v>
      </c>
      <c r="C13" s="22">
        <v>95.21</v>
      </c>
      <c r="D13" s="21">
        <v>5310710.4000000013</v>
      </c>
      <c r="E13" s="21">
        <f t="shared" si="0"/>
        <v>55778.913979624005</v>
      </c>
      <c r="F13" s="20">
        <f t="shared" si="1"/>
        <v>26.816785567126924</v>
      </c>
    </row>
    <row r="14" spans="1:6" s="15" customFormat="1" x14ac:dyDescent="0.3">
      <c r="A14" s="15" t="s">
        <v>48</v>
      </c>
      <c r="B14" s="23">
        <v>252</v>
      </c>
      <c r="C14" s="22">
        <v>215.14</v>
      </c>
      <c r="D14" s="21">
        <v>9940580.2299999986</v>
      </c>
      <c r="E14" s="21">
        <f t="shared" si="0"/>
        <v>46205.169796411632</v>
      </c>
      <c r="F14" s="20">
        <f t="shared" si="1"/>
        <v>22.214023940582514</v>
      </c>
    </row>
    <row r="15" spans="1:6" s="15" customFormat="1" x14ac:dyDescent="0.3">
      <c r="A15" s="15" t="s">
        <v>47</v>
      </c>
      <c r="B15" s="23">
        <v>7</v>
      </c>
      <c r="C15" s="22">
        <v>3.59</v>
      </c>
      <c r="D15" s="21">
        <v>152724.53000000003</v>
      </c>
      <c r="E15" s="21">
        <f t="shared" si="0"/>
        <v>42541.651810584968</v>
      </c>
      <c r="F15" s="20">
        <f t="shared" si="1"/>
        <v>20.452717216627388</v>
      </c>
    </row>
    <row r="16" spans="1:6" s="15" customFormat="1" x14ac:dyDescent="0.3">
      <c r="A16" s="15" t="s">
        <v>46</v>
      </c>
      <c r="B16" s="23">
        <v>18</v>
      </c>
      <c r="C16" s="22">
        <v>10.66</v>
      </c>
      <c r="D16" s="21">
        <v>396187.02</v>
      </c>
      <c r="E16" s="21">
        <f t="shared" si="0"/>
        <v>37165.761726078803</v>
      </c>
      <c r="F16" s="20">
        <f t="shared" si="1"/>
        <v>17.868154675999424</v>
      </c>
    </row>
    <row r="17" spans="1:6" s="15" customFormat="1" x14ac:dyDescent="0.3">
      <c r="A17" s="15" t="s">
        <v>45</v>
      </c>
      <c r="B17" s="23">
        <v>1</v>
      </c>
      <c r="C17" s="22">
        <v>0.6</v>
      </c>
      <c r="D17" s="21">
        <v>27456</v>
      </c>
      <c r="E17" s="21">
        <f t="shared" si="0"/>
        <v>45760</v>
      </c>
      <c r="F17" s="20">
        <f t="shared" si="1"/>
        <v>22</v>
      </c>
    </row>
    <row r="18" spans="1:6" s="15" customFormat="1" x14ac:dyDescent="0.3">
      <c r="A18" s="15" t="s">
        <v>44</v>
      </c>
      <c r="B18" s="23">
        <v>27</v>
      </c>
      <c r="C18" s="22">
        <v>14.28</v>
      </c>
      <c r="D18" s="21">
        <v>1171255.02</v>
      </c>
      <c r="E18" s="21">
        <f t="shared" si="0"/>
        <v>82020.659663865546</v>
      </c>
      <c r="F18" s="20">
        <f t="shared" si="1"/>
        <v>39.433009453781516</v>
      </c>
    </row>
    <row r="19" spans="1:6" s="15" customFormat="1" x14ac:dyDescent="0.3">
      <c r="A19" s="15" t="s">
        <v>43</v>
      </c>
      <c r="B19" s="23">
        <v>2</v>
      </c>
      <c r="C19" s="22">
        <v>0.92999999999999994</v>
      </c>
      <c r="D19" s="21">
        <v>95607.62</v>
      </c>
      <c r="E19" s="21">
        <f t="shared" si="0"/>
        <v>102803.89247311828</v>
      </c>
      <c r="F19" s="20">
        <f t="shared" si="1"/>
        <v>49.42494830438379</v>
      </c>
    </row>
    <row r="20" spans="1:6" s="15" customFormat="1" x14ac:dyDescent="0.3">
      <c r="A20" s="15" t="s">
        <v>42</v>
      </c>
      <c r="B20" s="23">
        <v>3</v>
      </c>
      <c r="C20" s="22">
        <v>0.83000000000000007</v>
      </c>
      <c r="D20" s="21">
        <v>45280</v>
      </c>
      <c r="E20" s="21">
        <f t="shared" si="0"/>
        <v>54554.216867469877</v>
      </c>
      <c r="F20" s="20">
        <f t="shared" si="1"/>
        <v>26.227988878591287</v>
      </c>
    </row>
    <row r="21" spans="1:6" s="15" customFormat="1" x14ac:dyDescent="0.3">
      <c r="A21" s="15" t="s">
        <v>41</v>
      </c>
      <c r="B21" s="23">
        <v>185</v>
      </c>
      <c r="C21" s="22">
        <v>162.99000000000004</v>
      </c>
      <c r="D21" s="21">
        <v>5265479.290000001</v>
      </c>
      <c r="E21" s="21">
        <f t="shared" si="0"/>
        <v>32305.53586109577</v>
      </c>
      <c r="F21" s="20">
        <f t="shared" si="1"/>
        <v>15.531507625526812</v>
      </c>
    </row>
    <row r="22" spans="1:6" s="15" customFormat="1" x14ac:dyDescent="0.3">
      <c r="A22" s="15" t="s">
        <v>40</v>
      </c>
      <c r="B22" s="23">
        <v>1356</v>
      </c>
      <c r="C22" s="22">
        <v>1147.0300000000004</v>
      </c>
      <c r="D22" s="21">
        <v>30500675.860000003</v>
      </c>
      <c r="E22" s="21">
        <f t="shared" si="0"/>
        <v>26591.000985152954</v>
      </c>
      <c r="F22" s="20">
        <f t="shared" si="1"/>
        <v>12.784135089015843</v>
      </c>
    </row>
    <row r="23" spans="1:6" s="15" customFormat="1" x14ac:dyDescent="0.3">
      <c r="A23" s="15" t="s">
        <v>39</v>
      </c>
      <c r="B23" s="23">
        <v>79</v>
      </c>
      <c r="C23" s="22">
        <v>59.050000000000004</v>
      </c>
      <c r="D23" s="21">
        <v>2536740.4800000004</v>
      </c>
      <c r="E23" s="21">
        <f t="shared" si="0"/>
        <v>42959.195258255721</v>
      </c>
      <c r="F23" s="20">
        <f t="shared" si="1"/>
        <v>20.653459258776788</v>
      </c>
    </row>
    <row r="24" spans="1:6" s="15" customFormat="1" x14ac:dyDescent="0.3">
      <c r="A24" s="15" t="s">
        <v>38</v>
      </c>
      <c r="B24" s="23">
        <v>349</v>
      </c>
      <c r="C24" s="22">
        <v>215.13000000000005</v>
      </c>
      <c r="D24" s="21">
        <v>6372813.4200000009</v>
      </c>
      <c r="E24" s="21">
        <f t="shared" si="0"/>
        <v>29623.081020778132</v>
      </c>
      <c r="F24" s="20">
        <f t="shared" si="1"/>
        <v>14.241865875374103</v>
      </c>
    </row>
    <row r="25" spans="1:6" s="15" customFormat="1" x14ac:dyDescent="0.3">
      <c r="A25" s="15" t="s">
        <v>37</v>
      </c>
      <c r="B25" s="23">
        <v>442</v>
      </c>
      <c r="C25" s="22">
        <v>219.24000000000004</v>
      </c>
      <c r="D25" s="21">
        <v>6090453.2400000002</v>
      </c>
      <c r="E25" s="21">
        <f t="shared" si="0"/>
        <v>27779.845101258892</v>
      </c>
      <c r="F25" s="20">
        <f t="shared" si="1"/>
        <v>13.35569476022062</v>
      </c>
    </row>
    <row r="26" spans="1:6" s="15" customFormat="1" x14ac:dyDescent="0.3">
      <c r="A26" s="15" t="s">
        <v>36</v>
      </c>
      <c r="B26" s="23">
        <v>1389</v>
      </c>
      <c r="C26" s="22">
        <v>607.32999999999981</v>
      </c>
      <c r="D26" s="21">
        <v>13469863.589999996</v>
      </c>
      <c r="E26" s="21">
        <f t="shared" si="0"/>
        <v>22178.821382115158</v>
      </c>
      <c r="F26" s="20">
        <f t="shared" si="1"/>
        <v>10.662894895247673</v>
      </c>
    </row>
    <row r="27" spans="1:6" s="15" customFormat="1" x14ac:dyDescent="0.3">
      <c r="A27" s="15" t="s">
        <v>35</v>
      </c>
      <c r="B27" s="23">
        <v>117</v>
      </c>
      <c r="C27" s="22">
        <v>98.799999999999983</v>
      </c>
      <c r="D27" s="21">
        <v>4702602.4400000004</v>
      </c>
      <c r="E27" s="21">
        <f t="shared" si="0"/>
        <v>47597.190688259121</v>
      </c>
      <c r="F27" s="20">
        <f t="shared" si="1"/>
        <v>22.883264753970732</v>
      </c>
    </row>
    <row r="28" spans="1:6" s="15" customFormat="1" x14ac:dyDescent="0.3">
      <c r="A28" s="15" t="s">
        <v>34</v>
      </c>
      <c r="B28" s="23">
        <v>441</v>
      </c>
      <c r="C28" s="22">
        <v>379.82999999999993</v>
      </c>
      <c r="D28" s="21">
        <v>13821571.339999996</v>
      </c>
      <c r="E28" s="21">
        <f t="shared" si="0"/>
        <v>36388.835373719819</v>
      </c>
      <c r="F28" s="20">
        <f t="shared" si="1"/>
        <v>17.49463239121145</v>
      </c>
    </row>
    <row r="29" spans="1:6" s="15" customFormat="1" x14ac:dyDescent="0.3">
      <c r="A29" s="15" t="s">
        <v>33</v>
      </c>
      <c r="B29" s="23">
        <v>1667</v>
      </c>
      <c r="C29" s="22">
        <v>723.31999999999982</v>
      </c>
      <c r="D29" s="21">
        <v>18941251.020000003</v>
      </c>
      <c r="E29" s="21">
        <f t="shared" si="0"/>
        <v>26186.544019244604</v>
      </c>
      <c r="F29" s="20">
        <f t="shared" si="1"/>
        <v>12.589684624636829</v>
      </c>
    </row>
    <row r="30" spans="1:6" s="15" customFormat="1" x14ac:dyDescent="0.3">
      <c r="A30" s="15" t="s">
        <v>32</v>
      </c>
      <c r="B30" s="23">
        <v>3123</v>
      </c>
      <c r="C30" s="22">
        <v>1708.5999999999997</v>
      </c>
      <c r="D30" s="21">
        <v>42742788.479999974</v>
      </c>
      <c r="E30" s="21">
        <f t="shared" si="0"/>
        <v>25016.263888563724</v>
      </c>
      <c r="F30" s="20">
        <f t="shared" si="1"/>
        <v>12.027049946424867</v>
      </c>
    </row>
    <row r="31" spans="1:6" s="15" customFormat="1" x14ac:dyDescent="0.3">
      <c r="A31" s="15" t="s">
        <v>31</v>
      </c>
      <c r="B31" s="23">
        <v>1062</v>
      </c>
      <c r="C31" s="22">
        <v>484.88999999999993</v>
      </c>
      <c r="D31" s="21">
        <v>11345308.549999997</v>
      </c>
      <c r="E31" s="21">
        <f t="shared" si="0"/>
        <v>23397.695456701516</v>
      </c>
      <c r="F31" s="20">
        <f t="shared" si="1"/>
        <v>11.248892046491113</v>
      </c>
    </row>
    <row r="32" spans="1:6" s="15" customFormat="1" x14ac:dyDescent="0.3">
      <c r="A32" s="15" t="s">
        <v>30</v>
      </c>
      <c r="B32" s="23">
        <v>151</v>
      </c>
      <c r="C32" s="22">
        <v>70.430000000000021</v>
      </c>
      <c r="D32" s="21">
        <v>1895540.9800000007</v>
      </c>
      <c r="E32" s="21">
        <f t="shared" si="0"/>
        <v>26913.82905012069</v>
      </c>
      <c r="F32" s="20">
        <f t="shared" si="1"/>
        <v>12.939340889481102</v>
      </c>
    </row>
    <row r="33" spans="1:6" s="15" customFormat="1" x14ac:dyDescent="0.3">
      <c r="A33" s="15" t="s">
        <v>29</v>
      </c>
      <c r="B33" s="23">
        <v>49</v>
      </c>
      <c r="C33" s="22">
        <v>26.980000000000004</v>
      </c>
      <c r="D33" s="21">
        <v>1099883.55</v>
      </c>
      <c r="E33" s="21">
        <f t="shared" si="0"/>
        <v>40766.625277983687</v>
      </c>
      <c r="F33" s="20">
        <f t="shared" si="1"/>
        <v>19.599339075953697</v>
      </c>
    </row>
    <row r="34" spans="1:6" s="15" customFormat="1" x14ac:dyDescent="0.3">
      <c r="A34" s="15" t="s">
        <v>28</v>
      </c>
      <c r="B34" s="23">
        <v>63</v>
      </c>
      <c r="C34" s="22">
        <v>31.319999999999993</v>
      </c>
      <c r="D34" s="21">
        <v>742640.62</v>
      </c>
      <c r="E34" s="21">
        <f t="shared" si="0"/>
        <v>23711.386334610477</v>
      </c>
      <c r="F34" s="20">
        <f t="shared" si="1"/>
        <v>11.39970496856273</v>
      </c>
    </row>
    <row r="35" spans="1:6" s="15" customFormat="1" x14ac:dyDescent="0.3">
      <c r="A35" s="15" t="s">
        <v>27</v>
      </c>
      <c r="B35" s="23">
        <v>29</v>
      </c>
      <c r="C35" s="22">
        <v>10.440000000000001</v>
      </c>
      <c r="D35" s="21">
        <v>279217.37000000005</v>
      </c>
      <c r="E35" s="21">
        <f t="shared" si="0"/>
        <v>26744.958812260538</v>
      </c>
      <c r="F35" s="20">
        <f t="shared" si="1"/>
        <v>12.858153275125259</v>
      </c>
    </row>
    <row r="36" spans="1:6" s="15" customFormat="1" x14ac:dyDescent="0.3">
      <c r="A36" s="15" t="s">
        <v>26</v>
      </c>
      <c r="B36" s="23">
        <v>481</v>
      </c>
      <c r="C36" s="22">
        <v>264.34999999999991</v>
      </c>
      <c r="D36" s="21">
        <v>6906917.0000000009</v>
      </c>
      <c r="E36" s="21">
        <f t="shared" si="0"/>
        <v>26127.925099300184</v>
      </c>
      <c r="F36" s="20">
        <f t="shared" si="1"/>
        <v>12.561502451586627</v>
      </c>
    </row>
    <row r="37" spans="1:6" s="15" customFormat="1" x14ac:dyDescent="0.3">
      <c r="A37" s="15" t="s">
        <v>25</v>
      </c>
      <c r="B37" s="23">
        <v>79</v>
      </c>
      <c r="C37" s="22">
        <v>60.240000000000023</v>
      </c>
      <c r="D37" s="21">
        <v>2985590.3200000003</v>
      </c>
      <c r="E37" s="21">
        <f t="shared" si="0"/>
        <v>49561.592297476745</v>
      </c>
      <c r="F37" s="20">
        <f t="shared" si="1"/>
        <v>23.827688604556126</v>
      </c>
    </row>
    <row r="38" spans="1:6" s="15" customFormat="1" x14ac:dyDescent="0.3">
      <c r="A38" s="15" t="s">
        <v>24</v>
      </c>
      <c r="B38" s="23">
        <v>86</v>
      </c>
      <c r="C38" s="22">
        <v>55.999999999999993</v>
      </c>
      <c r="D38" s="21">
        <v>1720067.65</v>
      </c>
      <c r="E38" s="21">
        <f t="shared" si="0"/>
        <v>30715.493750000001</v>
      </c>
      <c r="F38" s="20">
        <f t="shared" si="1"/>
        <v>14.767064302884616</v>
      </c>
    </row>
    <row r="39" spans="1:6" s="15" customFormat="1" x14ac:dyDescent="0.3">
      <c r="A39" s="15" t="s">
        <v>23</v>
      </c>
      <c r="B39" s="23">
        <v>904</v>
      </c>
      <c r="C39" s="22">
        <v>164.00999999999996</v>
      </c>
      <c r="D39" s="21">
        <v>3762713.4999999995</v>
      </c>
      <c r="E39" s="21">
        <f t="shared" ref="E39:E60" si="2">D39/C39</f>
        <v>22941.976099018357</v>
      </c>
      <c r="F39" s="20">
        <f t="shared" ref="F39:F60" si="3">E39/2080</f>
        <v>11.029796201451132</v>
      </c>
    </row>
    <row r="40" spans="1:6" s="15" customFormat="1" x14ac:dyDescent="0.3">
      <c r="A40" s="15" t="s">
        <v>22</v>
      </c>
      <c r="B40" s="23">
        <v>65</v>
      </c>
      <c r="C40" s="22">
        <v>34.239999999999995</v>
      </c>
      <c r="D40" s="21">
        <v>1646957.9499999997</v>
      </c>
      <c r="E40" s="21">
        <f t="shared" si="2"/>
        <v>48100.407418224298</v>
      </c>
      <c r="F40" s="20">
        <f t="shared" si="3"/>
        <v>23.125195874146296</v>
      </c>
    </row>
    <row r="41" spans="1:6" s="15" customFormat="1" x14ac:dyDescent="0.3">
      <c r="A41" s="15" t="s">
        <v>21</v>
      </c>
      <c r="B41" s="23">
        <v>21</v>
      </c>
      <c r="C41" s="22">
        <v>13.719999999999999</v>
      </c>
      <c r="D41" s="21">
        <v>562010.39</v>
      </c>
      <c r="E41" s="21">
        <f t="shared" si="2"/>
        <v>40962.856413994174</v>
      </c>
      <c r="F41" s="20">
        <f t="shared" si="3"/>
        <v>19.693680968266431</v>
      </c>
    </row>
    <row r="42" spans="1:6" s="15" customFormat="1" x14ac:dyDescent="0.3">
      <c r="A42" s="15" t="s">
        <v>20</v>
      </c>
      <c r="B42" s="23">
        <v>68</v>
      </c>
      <c r="C42" s="22">
        <v>37.920000000000016</v>
      </c>
      <c r="D42" s="21">
        <v>1577513.13</v>
      </c>
      <c r="E42" s="21">
        <f t="shared" si="2"/>
        <v>41601.084651898716</v>
      </c>
      <c r="F42" s="20">
        <f t="shared" si="3"/>
        <v>20.000521467258999</v>
      </c>
    </row>
    <row r="43" spans="1:6" s="15" customFormat="1" x14ac:dyDescent="0.3">
      <c r="A43" s="15" t="s">
        <v>19</v>
      </c>
      <c r="B43" s="23">
        <v>16</v>
      </c>
      <c r="C43" s="22">
        <v>14.459999999999999</v>
      </c>
      <c r="D43" s="21">
        <v>635508.60000000009</v>
      </c>
      <c r="E43" s="21">
        <f t="shared" si="2"/>
        <v>43949.419087136936</v>
      </c>
      <c r="F43" s="20">
        <f t="shared" si="3"/>
        <v>21.129528407277373</v>
      </c>
    </row>
    <row r="44" spans="1:6" s="15" customFormat="1" x14ac:dyDescent="0.3">
      <c r="A44" s="15" t="s">
        <v>18</v>
      </c>
      <c r="B44" s="23">
        <v>142</v>
      </c>
      <c r="C44" s="22">
        <v>75.899999999999991</v>
      </c>
      <c r="D44" s="21">
        <v>2055454.5</v>
      </c>
      <c r="E44" s="21">
        <f t="shared" si="2"/>
        <v>27081.086956521744</v>
      </c>
      <c r="F44" s="20">
        <f t="shared" si="3"/>
        <v>13.019753344481607</v>
      </c>
    </row>
    <row r="45" spans="1:6" s="15" customFormat="1" x14ac:dyDescent="0.3">
      <c r="A45" s="15" t="s">
        <v>17</v>
      </c>
      <c r="B45" s="23">
        <v>58</v>
      </c>
      <c r="C45" s="22">
        <v>28.190000000000008</v>
      </c>
      <c r="D45" s="21">
        <v>677548.74</v>
      </c>
      <c r="E45" s="21">
        <f t="shared" si="2"/>
        <v>24035.074139765868</v>
      </c>
      <c r="F45" s="20">
        <f t="shared" si="3"/>
        <v>11.555324105656666</v>
      </c>
    </row>
    <row r="46" spans="1:6" s="15" customFormat="1" x14ac:dyDescent="0.3">
      <c r="A46" s="15" t="s">
        <v>16</v>
      </c>
      <c r="B46" s="23">
        <v>155</v>
      </c>
      <c r="C46" s="22">
        <v>83.940000000000012</v>
      </c>
      <c r="D46" s="21">
        <v>3180244.5499999993</v>
      </c>
      <c r="E46" s="21">
        <f t="shared" si="2"/>
        <v>37887.11639266141</v>
      </c>
      <c r="F46" s="20">
        <f t="shared" si="3"/>
        <v>18.214959804164138</v>
      </c>
    </row>
    <row r="47" spans="1:6" s="15" customFormat="1" x14ac:dyDescent="0.3">
      <c r="A47" s="15" t="s">
        <v>15</v>
      </c>
      <c r="B47" s="23">
        <v>67</v>
      </c>
      <c r="C47" s="22">
        <v>37.009999999999991</v>
      </c>
      <c r="D47" s="21">
        <v>937573.69000000018</v>
      </c>
      <c r="E47" s="21">
        <f t="shared" si="2"/>
        <v>25332.982707376395</v>
      </c>
      <c r="F47" s="20">
        <f t="shared" si="3"/>
        <v>12.179318609315574</v>
      </c>
    </row>
    <row r="48" spans="1:6" s="15" customFormat="1" x14ac:dyDescent="0.3">
      <c r="A48" s="15" t="s">
        <v>14</v>
      </c>
      <c r="B48" s="23">
        <v>46</v>
      </c>
      <c r="C48" s="22">
        <v>25.420000000000005</v>
      </c>
      <c r="D48" s="21">
        <v>824326.10000000009</v>
      </c>
      <c r="E48" s="21">
        <f t="shared" si="2"/>
        <v>32428.249409913449</v>
      </c>
      <c r="F48" s="20">
        <f t="shared" si="3"/>
        <v>15.59050452399685</v>
      </c>
    </row>
    <row r="49" spans="1:7" s="15" customFormat="1" x14ac:dyDescent="0.3">
      <c r="A49" s="15" t="s">
        <v>13</v>
      </c>
      <c r="B49" s="23">
        <v>91</v>
      </c>
      <c r="C49" s="22">
        <v>78.540000000000006</v>
      </c>
      <c r="D49" s="21">
        <v>3085923.7199999997</v>
      </c>
      <c r="E49" s="21">
        <f t="shared" si="2"/>
        <v>39291.109243697472</v>
      </c>
      <c r="F49" s="20">
        <f t="shared" si="3"/>
        <v>18.889956367162245</v>
      </c>
    </row>
    <row r="50" spans="1:7" s="15" customFormat="1" x14ac:dyDescent="0.3">
      <c r="A50" s="15" t="s">
        <v>12</v>
      </c>
      <c r="B50" s="23">
        <v>54</v>
      </c>
      <c r="C50" s="22">
        <v>18.91</v>
      </c>
      <c r="D50" s="21">
        <v>435940.46</v>
      </c>
      <c r="E50" s="21">
        <f t="shared" si="2"/>
        <v>23053.435219460604</v>
      </c>
      <c r="F50" s="20">
        <f t="shared" si="3"/>
        <v>11.083382317048367</v>
      </c>
    </row>
    <row r="51" spans="1:7" s="15" customFormat="1" x14ac:dyDescent="0.3">
      <c r="A51" s="15" t="s">
        <v>11</v>
      </c>
      <c r="B51" s="23">
        <v>1205</v>
      </c>
      <c r="C51" s="22">
        <v>480.14999999999981</v>
      </c>
      <c r="D51" s="21">
        <v>14635572.650000006</v>
      </c>
      <c r="E51" s="21">
        <f t="shared" si="2"/>
        <v>30481.25096324068</v>
      </c>
      <c r="F51" s="20">
        <f t="shared" si="3"/>
        <v>14.654447578481097</v>
      </c>
    </row>
    <row r="52" spans="1:7" s="15" customFormat="1" x14ac:dyDescent="0.3">
      <c r="A52" s="15" t="s">
        <v>10</v>
      </c>
      <c r="B52" s="23">
        <v>102</v>
      </c>
      <c r="C52" s="22">
        <v>38.27000000000001</v>
      </c>
      <c r="D52" s="21">
        <v>832825.58000000007</v>
      </c>
      <c r="E52" s="21">
        <f t="shared" si="2"/>
        <v>21761.839038411283</v>
      </c>
      <c r="F52" s="20">
        <f t="shared" si="3"/>
        <v>10.462422614620809</v>
      </c>
    </row>
    <row r="53" spans="1:7" s="15" customFormat="1" x14ac:dyDescent="0.3">
      <c r="A53" s="15" t="s">
        <v>9</v>
      </c>
      <c r="B53" s="23">
        <v>3</v>
      </c>
      <c r="C53" s="22">
        <v>1.95</v>
      </c>
      <c r="D53" s="21">
        <v>63922.399999999994</v>
      </c>
      <c r="E53" s="21">
        <f t="shared" si="2"/>
        <v>32780.717948717946</v>
      </c>
      <c r="F53" s="20">
        <f t="shared" si="3"/>
        <v>15.759960552268243</v>
      </c>
    </row>
    <row r="54" spans="1:7" s="15" customFormat="1" x14ac:dyDescent="0.3">
      <c r="A54" s="15" t="s">
        <v>8</v>
      </c>
      <c r="B54" s="23">
        <v>246</v>
      </c>
      <c r="C54" s="22">
        <v>26.680000000000003</v>
      </c>
      <c r="D54" s="21">
        <v>563344.18999999994</v>
      </c>
      <c r="E54" s="21">
        <f t="shared" si="2"/>
        <v>21114.84970014992</v>
      </c>
      <c r="F54" s="20">
        <f t="shared" si="3"/>
        <v>10.151370048148999</v>
      </c>
    </row>
    <row r="55" spans="1:7" s="15" customFormat="1" x14ac:dyDescent="0.3">
      <c r="A55" s="15" t="s">
        <v>7</v>
      </c>
      <c r="B55" s="23">
        <v>114</v>
      </c>
      <c r="C55" s="22">
        <v>55.690000000000012</v>
      </c>
      <c r="D55" s="21">
        <v>1645096.3900000001</v>
      </c>
      <c r="E55" s="21">
        <f t="shared" si="2"/>
        <v>29540.247620757764</v>
      </c>
      <c r="F55" s="20">
        <f t="shared" si="3"/>
        <v>14.20204212536431</v>
      </c>
    </row>
    <row r="56" spans="1:7" s="15" customFormat="1" x14ac:dyDescent="0.3">
      <c r="A56" s="15" t="s">
        <v>6</v>
      </c>
      <c r="B56" s="23">
        <v>7</v>
      </c>
      <c r="C56" s="22">
        <v>4.5599999999999996</v>
      </c>
      <c r="D56" s="21">
        <v>196765.36</v>
      </c>
      <c r="E56" s="21">
        <f t="shared" si="2"/>
        <v>43150.298245614038</v>
      </c>
      <c r="F56" s="20">
        <f t="shared" si="3"/>
        <v>20.745335695006748</v>
      </c>
    </row>
    <row r="57" spans="1:7" s="15" customFormat="1" x14ac:dyDescent="0.3">
      <c r="A57" s="15" t="s">
        <v>5</v>
      </c>
      <c r="B57" s="23">
        <v>50</v>
      </c>
      <c r="C57" s="22">
        <v>33.729999999999997</v>
      </c>
      <c r="D57" s="21">
        <v>895980.3</v>
      </c>
      <c r="E57" s="21">
        <f t="shared" si="2"/>
        <v>26563.305662614886</v>
      </c>
      <c r="F57" s="20">
        <f t="shared" si="3"/>
        <v>12.770820030103311</v>
      </c>
    </row>
    <row r="58" spans="1:7" s="15" customFormat="1" x14ac:dyDescent="0.3">
      <c r="A58" s="15" t="s">
        <v>4</v>
      </c>
      <c r="B58" s="23">
        <v>729</v>
      </c>
      <c r="C58" s="22">
        <v>181.69000000000005</v>
      </c>
      <c r="D58" s="21">
        <v>2034018.66</v>
      </c>
      <c r="E58" s="21">
        <f t="shared" si="2"/>
        <v>11194.995101546587</v>
      </c>
      <c r="F58" s="20">
        <f t="shared" si="3"/>
        <v>5.382209183435859</v>
      </c>
    </row>
    <row r="59" spans="1:7" s="15" customFormat="1" ht="15" thickBot="1" x14ac:dyDescent="0.35">
      <c r="B59" s="19">
        <f>SUM(B7:B58)</f>
        <v>17870</v>
      </c>
      <c r="C59" s="18">
        <f>SUM(C7:C58)</f>
        <v>9669.8900000000012</v>
      </c>
      <c r="D59" s="17">
        <f>SUM(D7:D58)</f>
        <v>284990394.93999994</v>
      </c>
      <c r="E59" s="17">
        <f t="shared" si="2"/>
        <v>29471.937627005052</v>
      </c>
      <c r="F59" s="16">
        <f t="shared" si="3"/>
        <v>14.169200782213968</v>
      </c>
    </row>
    <row r="60" spans="1:7" ht="15.6" thickTop="1" thickBot="1" x14ac:dyDescent="0.35">
      <c r="B60" s="14">
        <v>17674</v>
      </c>
      <c r="C60" s="13">
        <v>9508.23</v>
      </c>
      <c r="D60" s="12">
        <v>278612289.40000004</v>
      </c>
      <c r="E60" s="11">
        <f t="shared" si="2"/>
        <v>29302.224430835187</v>
      </c>
      <c r="F60" s="10">
        <f t="shared" si="3"/>
        <v>14.087607899439995</v>
      </c>
      <c r="G60"/>
    </row>
    <row r="61" spans="1:7" s="5" customFormat="1" thickTop="1" x14ac:dyDescent="0.3">
      <c r="A61" s="35" t="s">
        <v>3</v>
      </c>
      <c r="B61" s="35"/>
      <c r="C61" s="35"/>
      <c r="D61" s="35"/>
      <c r="E61" s="35"/>
      <c r="F61" s="35"/>
    </row>
    <row r="62" spans="1:7" s="5" customFormat="1" ht="6.6" customHeight="1" x14ac:dyDescent="0.3">
      <c r="A62" s="9"/>
      <c r="B62" s="8"/>
      <c r="C62" s="7"/>
      <c r="D62" s="6"/>
      <c r="E62" s="6"/>
    </row>
    <row r="63" spans="1:7" s="5" customFormat="1" ht="30.6" customHeight="1" x14ac:dyDescent="0.3">
      <c r="A63" s="36" t="s">
        <v>2</v>
      </c>
      <c r="B63" s="36"/>
      <c r="C63" s="36"/>
      <c r="D63" s="36"/>
      <c r="E63" s="36"/>
      <c r="F63" s="36"/>
    </row>
    <row r="64" spans="1:7" s="5" customFormat="1" ht="10.199999999999999" customHeight="1" x14ac:dyDescent="0.3">
      <c r="B64" s="8"/>
      <c r="C64" s="7"/>
      <c r="D64" s="6"/>
      <c r="E64" s="6"/>
    </row>
    <row r="65" spans="1:6" s="5" customFormat="1" ht="13.8" x14ac:dyDescent="0.3">
      <c r="A65" s="36" t="s">
        <v>1</v>
      </c>
      <c r="B65" s="36"/>
      <c r="C65" s="36"/>
      <c r="D65" s="36"/>
      <c r="E65" s="36"/>
      <c r="F65" s="36"/>
    </row>
    <row r="66" spans="1:6" s="5" customFormat="1" ht="9" customHeight="1" x14ac:dyDescent="0.3">
      <c r="B66" s="8"/>
      <c r="C66" s="7"/>
      <c r="D66" s="6"/>
      <c r="E66" s="6"/>
    </row>
    <row r="67" spans="1:6" s="5" customFormat="1" ht="25.8" customHeight="1" x14ac:dyDescent="0.3">
      <c r="A67" s="36" t="s">
        <v>0</v>
      </c>
      <c r="B67" s="36"/>
      <c r="C67" s="36"/>
      <c r="D67" s="36"/>
      <c r="E67" s="36"/>
      <c r="F67" s="36"/>
    </row>
    <row r="69" spans="1:6" x14ac:dyDescent="0.3">
      <c r="B69" s="4">
        <f>B59-B60</f>
        <v>196</v>
      </c>
      <c r="C69" s="4">
        <f>C59-C60</f>
        <v>161.66000000000167</v>
      </c>
      <c r="D69" s="4">
        <f>D59-D60</f>
        <v>6378105.5399999022</v>
      </c>
      <c r="E69" s="4">
        <f>E59-E60</f>
        <v>169.71319616986511</v>
      </c>
      <c r="F69" s="4">
        <f>F59-F60</f>
        <v>8.1592882773973585E-2</v>
      </c>
    </row>
  </sheetData>
  <mergeCells count="4">
    <mergeCell ref="A61:F61"/>
    <mergeCell ref="A63:F63"/>
    <mergeCell ref="A65:F65"/>
    <mergeCell ref="A67:F67"/>
  </mergeCells>
  <pageMargins left="0.5" right="0.4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FY17 5.03.2017</vt:lpstr>
      <vt:lpstr>'FY17 5.03.2017'!Print_Area</vt:lpstr>
      <vt:lpstr>'FY17 5.03.2017'!Print_Titles</vt:lpstr>
    </vt:vector>
  </TitlesOfParts>
  <Company>Idaho State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Kathryn L Vincen</dc:creator>
  <cp:lastModifiedBy>Kathryn L Vincen</cp:lastModifiedBy>
  <dcterms:created xsi:type="dcterms:W3CDTF">2017-05-10T21:57:02Z</dcterms:created>
  <dcterms:modified xsi:type="dcterms:W3CDTF">2017-05-12T15:09:17Z</dcterms:modified>
</cp:coreProperties>
</file>