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bdickens\Downloads\"/>
    </mc:Choice>
  </mc:AlternateContent>
  <xr:revisionPtr revIDLastSave="0" documentId="13_ncr:1_{F756F55B-F064-4C0E-80C4-18F5056C65AC}" xr6:coauthVersionLast="47" xr6:coauthVersionMax="47" xr10:uidLastSave="{00000000-0000-0000-0000-000000000000}"/>
  <bookViews>
    <workbookView xWindow="28680" yWindow="-120" windowWidth="29040" windowHeight="15720" tabRatio="868" xr2:uid="{00000000-000D-0000-FFFF-FFFF00000000}"/>
  </bookViews>
  <sheets>
    <sheet name="Form" sheetId="1" r:id="rId1"/>
    <sheet name="100" sheetId="2" r:id="rId2"/>
    <sheet name="220" sheetId="3" r:id="rId3"/>
    <sheet name="Special Local" sheetId="4" r:id="rId4"/>
    <sheet name="238" sheetId="32" r:id="rId5"/>
    <sheet name="241" sheetId="6" r:id="rId6"/>
    <sheet name="243" sheetId="7" r:id="rId7"/>
    <sheet name="245" sheetId="8" r:id="rId8"/>
    <sheet name="246" sheetId="9" r:id="rId9"/>
    <sheet name="State" sheetId="10" r:id="rId10"/>
    <sheet name="250" sheetId="35" r:id="rId11"/>
    <sheet name="251" sheetId="11" r:id="rId12"/>
    <sheet name="252" sheetId="33" r:id="rId13"/>
    <sheet name="253" sheetId="12" r:id="rId14"/>
    <sheet name="254" sheetId="36" r:id="rId15"/>
    <sheet name="255" sheetId="13" r:id="rId16"/>
    <sheet name="257" sheetId="14" r:id="rId17"/>
    <sheet name="258" sheetId="15" r:id="rId18"/>
    <sheet name="259" sheetId="34" r:id="rId19"/>
    <sheet name="260" sheetId="16" r:id="rId20"/>
    <sheet name="261" sheetId="17" r:id="rId21"/>
    <sheet name="262" sheetId="18" r:id="rId22"/>
    <sheet name="263" sheetId="19" r:id="rId23"/>
    <sheet name="265" sheetId="37" r:id="rId24"/>
    <sheet name="267" sheetId="40" r:id="rId25"/>
    <sheet name="270" sheetId="20" r:id="rId26"/>
    <sheet name="271" sheetId="21" r:id="rId27"/>
    <sheet name="273" sheetId="22" r:id="rId28"/>
    <sheet name="Federal" sheetId="23" r:id="rId29"/>
    <sheet name="290" sheetId="24" r:id="rId30"/>
    <sheet name="310" sheetId="25" r:id="rId31"/>
    <sheet name="410" sheetId="26" r:id="rId32"/>
    <sheet name="420" sheetId="27" r:id="rId33"/>
    <sheet name="435" sheetId="38" r:id="rId34"/>
    <sheet name="436" sheetId="39" r:id="rId35"/>
    <sheet name="710" sheetId="29" r:id="rId36"/>
    <sheet name="smwksht pg1" sheetId="30" r:id="rId37"/>
    <sheet name="smwksht pg2" sheetId="31" r:id="rId38"/>
  </sheets>
  <definedNames>
    <definedName name="_Fill" localSheetId="4" hidden="1">#REF!</definedName>
    <definedName name="_Fill" localSheetId="10" hidden="1">#REF!</definedName>
    <definedName name="_Fill" localSheetId="12" hidden="1">#REF!</definedName>
    <definedName name="_Fill" localSheetId="14" hidden="1">#REF!</definedName>
    <definedName name="_Fill" localSheetId="18" hidden="1">#REF!</definedName>
    <definedName name="_Fill" localSheetId="23" hidden="1">#REF!</definedName>
    <definedName name="_Fill" localSheetId="24" hidden="1">#REF!</definedName>
    <definedName name="_Fill" localSheetId="33" hidden="1">#REF!</definedName>
    <definedName name="_Fill" localSheetId="34" hidden="1">#REF!</definedName>
    <definedName name="_Fill" hidden="1">#REF!</definedName>
    <definedName name="_xlnm.Print_Area" localSheetId="1">'100'!$A$1:$L$47</definedName>
    <definedName name="_xlnm.Print_Area" localSheetId="2">'220'!$A$1:$L$47</definedName>
    <definedName name="_xlnm.Print_Area" localSheetId="5">'241'!$A$1:$L$47</definedName>
    <definedName name="_xlnm.Print_Area" localSheetId="13">'253'!$A$1:$L$47</definedName>
    <definedName name="_xlnm.Print_Area" localSheetId="14">'254'!$A$1:$L$47</definedName>
    <definedName name="_xlnm.Print_Area" localSheetId="27">'273'!$A$1:$L$47</definedName>
    <definedName name="_xlnm.Print_Area" localSheetId="31">'410'!$A$1:$L$47</definedName>
    <definedName name="_xlnm.Print_Area" localSheetId="0">Form!$A$1:$L$46</definedName>
    <definedName name="_xlnm.Print_Area" localSheetId="36">'smwksht pg1'!$A$1:$J$38</definedName>
    <definedName name="_xlnm.Print_Area" localSheetId="3">'Special Local'!$A$1:$L$47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1" l="1"/>
  <c r="D2" i="30"/>
  <c r="J34" i="3"/>
  <c r="J34" i="4"/>
  <c r="J34" i="32"/>
  <c r="J34" i="6"/>
  <c r="J34" i="7"/>
  <c r="J34" i="8"/>
  <c r="J34" i="9"/>
  <c r="J34" i="10"/>
  <c r="J34" i="35"/>
  <c r="J34" i="11"/>
  <c r="J34" i="33"/>
  <c r="J34" i="12"/>
  <c r="J34" i="36"/>
  <c r="J34" i="13"/>
  <c r="J34" i="14"/>
  <c r="J34" i="15"/>
  <c r="J34" i="34"/>
  <c r="J34" i="16"/>
  <c r="J34" i="17"/>
  <c r="J34" i="18"/>
  <c r="J34" i="19"/>
  <c r="J34" i="37"/>
  <c r="J34" i="40"/>
  <c r="J34" i="20"/>
  <c r="J34" i="21"/>
  <c r="J34" i="22"/>
  <c r="J34" i="23"/>
  <c r="J34" i="24"/>
  <c r="J34" i="25"/>
  <c r="J34" i="26"/>
  <c r="J34" i="27"/>
  <c r="J34" i="38"/>
  <c r="J34" i="39"/>
  <c r="J34" i="29"/>
  <c r="J34" i="2"/>
  <c r="L34" i="3"/>
  <c r="L34" i="4"/>
  <c r="L34" i="32"/>
  <c r="L34" i="6"/>
  <c r="L34" i="7"/>
  <c r="L34" i="8"/>
  <c r="L34" i="9"/>
  <c r="L34" i="10"/>
  <c r="L34" i="35"/>
  <c r="L34" i="11"/>
  <c r="L34" i="33"/>
  <c r="L34" i="12"/>
  <c r="L34" i="36"/>
  <c r="L34" i="13"/>
  <c r="L34" i="14"/>
  <c r="L34" i="15"/>
  <c r="L34" i="34"/>
  <c r="L34" i="16"/>
  <c r="L34" i="17"/>
  <c r="L34" i="18"/>
  <c r="L34" i="19"/>
  <c r="L34" i="37"/>
  <c r="L34" i="40"/>
  <c r="L34" i="20"/>
  <c r="L34" i="21"/>
  <c r="L34" i="22"/>
  <c r="L34" i="23"/>
  <c r="L34" i="24"/>
  <c r="L34" i="25"/>
  <c r="L34" i="26"/>
  <c r="L34" i="27"/>
  <c r="L34" i="38"/>
  <c r="L34" i="39"/>
  <c r="L34" i="29"/>
  <c r="L34" i="2"/>
  <c r="J34" i="1"/>
  <c r="L34" i="1"/>
  <c r="J39" i="2" l="1"/>
  <c r="J39" i="3"/>
  <c r="J39" i="4"/>
  <c r="J39" i="32"/>
  <c r="J39" i="6"/>
  <c r="J39" i="7"/>
  <c r="J39" i="8"/>
  <c r="J39" i="9"/>
  <c r="J39" i="10"/>
  <c r="J39" i="35"/>
  <c r="J39" i="11"/>
  <c r="J39" i="33"/>
  <c r="J39" i="12"/>
  <c r="J39" i="36"/>
  <c r="J39" i="13"/>
  <c r="J39" i="14"/>
  <c r="J39" i="15"/>
  <c r="J39" i="34"/>
  <c r="J39" i="16"/>
  <c r="J39" i="17"/>
  <c r="J39" i="18"/>
  <c r="J39" i="19"/>
  <c r="J39" i="37"/>
  <c r="J39" i="40"/>
  <c r="J39" i="20"/>
  <c r="J39" i="21"/>
  <c r="J39" i="22"/>
  <c r="J39" i="23"/>
  <c r="J39" i="24"/>
  <c r="J39" i="25"/>
  <c r="J39" i="26"/>
  <c r="J39" i="27"/>
  <c r="J39" i="38"/>
  <c r="J39" i="39"/>
  <c r="J39" i="29"/>
  <c r="J39" i="1"/>
  <c r="L39" i="2"/>
  <c r="L39" i="3"/>
  <c r="L39" i="4"/>
  <c r="L39" i="32"/>
  <c r="L39" i="6"/>
  <c r="L39" i="7"/>
  <c r="L39" i="8"/>
  <c r="L39" i="9"/>
  <c r="L39" i="10"/>
  <c r="L39" i="35"/>
  <c r="L39" i="11"/>
  <c r="L39" i="33"/>
  <c r="L39" i="12"/>
  <c r="L39" i="36"/>
  <c r="L39" i="13"/>
  <c r="L39" i="14"/>
  <c r="L39" i="15"/>
  <c r="L39" i="34"/>
  <c r="L39" i="16"/>
  <c r="L39" i="17"/>
  <c r="L39" i="18"/>
  <c r="L39" i="19"/>
  <c r="L39" i="37"/>
  <c r="L39" i="40"/>
  <c r="L39" i="20"/>
  <c r="L39" i="21"/>
  <c r="L39" i="22"/>
  <c r="L39" i="23"/>
  <c r="L39" i="24"/>
  <c r="L39" i="25"/>
  <c r="L39" i="26"/>
  <c r="L39" i="27"/>
  <c r="L39" i="38"/>
  <c r="L39" i="39"/>
  <c r="L39" i="29"/>
  <c r="L39" i="1"/>
  <c r="L22" i="3"/>
  <c r="L22" i="4"/>
  <c r="L22" i="32"/>
  <c r="L22" i="6"/>
  <c r="L22" i="7"/>
  <c r="L22" i="8"/>
  <c r="L22" i="9"/>
  <c r="L22" i="10"/>
  <c r="L22" i="35"/>
  <c r="L22" i="11"/>
  <c r="L22" i="33"/>
  <c r="L22" i="12"/>
  <c r="L22" i="36"/>
  <c r="L22" i="13"/>
  <c r="L22" i="14"/>
  <c r="L22" i="15"/>
  <c r="L22" i="34"/>
  <c r="L22" i="16"/>
  <c r="L22" i="17"/>
  <c r="L22" i="18"/>
  <c r="L22" i="19"/>
  <c r="L22" i="37"/>
  <c r="L22" i="40"/>
  <c r="L22" i="20"/>
  <c r="L22" i="21"/>
  <c r="L22" i="22"/>
  <c r="L22" i="23"/>
  <c r="L22" i="24"/>
  <c r="L22" i="25"/>
  <c r="L22" i="26"/>
  <c r="L22" i="27"/>
  <c r="L22" i="38"/>
  <c r="L22" i="39"/>
  <c r="L22" i="29"/>
  <c r="L22" i="2"/>
  <c r="J22" i="3"/>
  <c r="J22" i="4"/>
  <c r="J22" i="32"/>
  <c r="J22" i="6"/>
  <c r="J22" i="7"/>
  <c r="J22" i="8"/>
  <c r="J22" i="9"/>
  <c r="J22" i="10"/>
  <c r="J22" i="35"/>
  <c r="J22" i="11"/>
  <c r="J22" i="33"/>
  <c r="J22" i="12"/>
  <c r="J22" i="36"/>
  <c r="J22" i="13"/>
  <c r="J22" i="14"/>
  <c r="J22" i="15"/>
  <c r="J22" i="34"/>
  <c r="J22" i="16"/>
  <c r="J22" i="17"/>
  <c r="J22" i="18"/>
  <c r="J22" i="19"/>
  <c r="J22" i="37"/>
  <c r="J22" i="40"/>
  <c r="J22" i="20"/>
  <c r="J22" i="21"/>
  <c r="J22" i="22"/>
  <c r="J22" i="23"/>
  <c r="J22" i="24"/>
  <c r="J22" i="25"/>
  <c r="J22" i="26"/>
  <c r="J22" i="27"/>
  <c r="J22" i="38"/>
  <c r="J22" i="39"/>
  <c r="J22" i="29"/>
  <c r="J22" i="2"/>
  <c r="L22" i="1"/>
  <c r="J22" i="1"/>
  <c r="A47" i="40" l="1"/>
  <c r="F44" i="40"/>
  <c r="D44" i="40"/>
  <c r="L43" i="40"/>
  <c r="F19" i="40"/>
  <c r="D19" i="40"/>
  <c r="L8" i="40"/>
  <c r="J8" i="40"/>
  <c r="D46" i="40" l="1"/>
  <c r="F46" i="40"/>
  <c r="L41" i="40" s="1"/>
  <c r="L46" i="40" s="1"/>
  <c r="A47" i="39" l="1"/>
  <c r="F44" i="39"/>
  <c r="D44" i="39"/>
  <c r="L43" i="39"/>
  <c r="F19" i="39"/>
  <c r="D19" i="39"/>
  <c r="L8" i="39"/>
  <c r="J8" i="39"/>
  <c r="A47" i="38"/>
  <c r="F44" i="38"/>
  <c r="D44" i="38"/>
  <c r="L43" i="38"/>
  <c r="F19" i="38"/>
  <c r="D19" i="38"/>
  <c r="L8" i="38"/>
  <c r="J8" i="38"/>
  <c r="F46" i="38" l="1"/>
  <c r="L41" i="38" s="1"/>
  <c r="L46" i="38" s="1"/>
  <c r="F46" i="39"/>
  <c r="L41" i="39" s="1"/>
  <c r="L46" i="39" s="1"/>
  <c r="D46" i="39"/>
  <c r="D46" i="38"/>
  <c r="A47" i="37"/>
  <c r="F44" i="37"/>
  <c r="D44" i="37"/>
  <c r="L43" i="37"/>
  <c r="F19" i="37"/>
  <c r="D19" i="37"/>
  <c r="L8" i="37"/>
  <c r="J8" i="37"/>
  <c r="F46" i="37" l="1"/>
  <c r="L41" i="37" s="1"/>
  <c r="L46" i="37" s="1"/>
  <c r="D46" i="37"/>
  <c r="A47" i="36"/>
  <c r="F44" i="36"/>
  <c r="D44" i="36"/>
  <c r="L43" i="36"/>
  <c r="F19" i="36"/>
  <c r="D19" i="36"/>
  <c r="L8" i="36"/>
  <c r="J8" i="36"/>
  <c r="A47" i="35"/>
  <c r="F44" i="35"/>
  <c r="D44" i="35"/>
  <c r="L43" i="35"/>
  <c r="F19" i="35"/>
  <c r="D19" i="35"/>
  <c r="L8" i="35"/>
  <c r="J8" i="35"/>
  <c r="D46" i="35" l="1"/>
  <c r="D46" i="36"/>
  <c r="F46" i="35"/>
  <c r="L41" i="35" s="1"/>
  <c r="L46" i="35" s="1"/>
  <c r="F46" i="36"/>
  <c r="L41" i="36" s="1"/>
  <c r="L46" i="36" s="1"/>
  <c r="A47" i="34"/>
  <c r="F44" i="34"/>
  <c r="D44" i="34"/>
  <c r="L43" i="34"/>
  <c r="F19" i="34"/>
  <c r="D19" i="34"/>
  <c r="L8" i="34"/>
  <c r="J8" i="34"/>
  <c r="F46" i="34" l="1"/>
  <c r="L41" i="34" s="1"/>
  <c r="L46" i="34" s="1"/>
  <c r="D46" i="34"/>
  <c r="A47" i="33"/>
  <c r="F44" i="33"/>
  <c r="D44" i="33"/>
  <c r="L43" i="33"/>
  <c r="F19" i="33"/>
  <c r="D19" i="33"/>
  <c r="L8" i="33"/>
  <c r="J8" i="33"/>
  <c r="D46" i="33" l="1"/>
  <c r="F46" i="33"/>
  <c r="L41" i="33" s="1"/>
  <c r="L46" i="33" s="1"/>
  <c r="A47" i="32"/>
  <c r="F44" i="32"/>
  <c r="D44" i="32"/>
  <c r="L43" i="32"/>
  <c r="F19" i="32"/>
  <c r="D19" i="32"/>
  <c r="L8" i="32"/>
  <c r="J8" i="32"/>
  <c r="F46" i="32" l="1"/>
  <c r="L41" i="32" s="1"/>
  <c r="L46" i="32" s="1"/>
  <c r="D46" i="32"/>
  <c r="A38" i="31"/>
  <c r="J29" i="31"/>
  <c r="H29" i="31"/>
  <c r="G29" i="31"/>
  <c r="F29" i="31"/>
  <c r="E29" i="31"/>
  <c r="D29" i="31"/>
  <c r="F26" i="31"/>
  <c r="F28" i="31" s="1"/>
  <c r="F32" i="31" s="1"/>
  <c r="I25" i="31"/>
  <c r="H24" i="31"/>
  <c r="H26" i="31" s="1"/>
  <c r="H28" i="31" s="1"/>
  <c r="H32" i="31" s="1"/>
  <c r="G24" i="31"/>
  <c r="G26" i="31" s="1"/>
  <c r="G28" i="31" s="1"/>
  <c r="G32" i="31" s="1"/>
  <c r="F24" i="31"/>
  <c r="E24" i="31"/>
  <c r="E26" i="31" s="1"/>
  <c r="E28" i="31" s="1"/>
  <c r="E32" i="31" s="1"/>
  <c r="D24" i="31"/>
  <c r="D26" i="31" s="1"/>
  <c r="D28" i="31" s="1"/>
  <c r="D32" i="31" s="1"/>
  <c r="I23" i="31"/>
  <c r="I22" i="31"/>
  <c r="I21" i="31"/>
  <c r="I19" i="31"/>
  <c r="I15" i="31"/>
  <c r="H14" i="31"/>
  <c r="H16" i="31" s="1"/>
  <c r="H31" i="31" s="1"/>
  <c r="G14" i="31"/>
  <c r="G16" i="31" s="1"/>
  <c r="G31" i="31" s="1"/>
  <c r="F14" i="31"/>
  <c r="F16" i="31" s="1"/>
  <c r="F31" i="31" s="1"/>
  <c r="E14" i="31"/>
  <c r="E16" i="31" s="1"/>
  <c r="E31" i="31" s="1"/>
  <c r="D14" i="31"/>
  <c r="D16" i="31" s="1"/>
  <c r="D31" i="31" s="1"/>
  <c r="I13" i="31"/>
  <c r="I12" i="31"/>
  <c r="I11" i="31"/>
  <c r="I10" i="31"/>
  <c r="I9" i="31"/>
  <c r="A38" i="30"/>
  <c r="J29" i="30"/>
  <c r="I29" i="30"/>
  <c r="H29" i="30"/>
  <c r="G29" i="30"/>
  <c r="F29" i="30"/>
  <c r="E29" i="30"/>
  <c r="D29" i="30"/>
  <c r="J24" i="30"/>
  <c r="J26" i="30" s="1"/>
  <c r="J28" i="30" s="1"/>
  <c r="J32" i="30" s="1"/>
  <c r="I24" i="30"/>
  <c r="I26" i="30" s="1"/>
  <c r="I28" i="30" s="1"/>
  <c r="I32" i="30" s="1"/>
  <c r="H24" i="30"/>
  <c r="H26" i="30" s="1"/>
  <c r="H28" i="30" s="1"/>
  <c r="H32" i="30" s="1"/>
  <c r="G24" i="30"/>
  <c r="G26" i="30" s="1"/>
  <c r="G28" i="30" s="1"/>
  <c r="G32" i="30" s="1"/>
  <c r="F24" i="30"/>
  <c r="F26" i="30" s="1"/>
  <c r="F28" i="30" s="1"/>
  <c r="F32" i="30" s="1"/>
  <c r="E24" i="30"/>
  <c r="E26" i="30" s="1"/>
  <c r="E28" i="30" s="1"/>
  <c r="E32" i="30" s="1"/>
  <c r="D24" i="30"/>
  <c r="D26" i="30" s="1"/>
  <c r="D28" i="30" s="1"/>
  <c r="D32" i="30" s="1"/>
  <c r="J14" i="30"/>
  <c r="J16" i="30" s="1"/>
  <c r="J31" i="30" s="1"/>
  <c r="I14" i="30"/>
  <c r="I16" i="30" s="1"/>
  <c r="I31" i="30" s="1"/>
  <c r="H14" i="30"/>
  <c r="H16" i="30" s="1"/>
  <c r="H31" i="30" s="1"/>
  <c r="G14" i="30"/>
  <c r="G16" i="30" s="1"/>
  <c r="G31" i="30" s="1"/>
  <c r="F14" i="30"/>
  <c r="F16" i="30" s="1"/>
  <c r="F31" i="30" s="1"/>
  <c r="F33" i="30" s="1"/>
  <c r="E14" i="30"/>
  <c r="E16" i="30" s="1"/>
  <c r="E31" i="30" s="1"/>
  <c r="E33" i="30" s="1"/>
  <c r="D14" i="30"/>
  <c r="D16" i="30" s="1"/>
  <c r="D31" i="30" s="1"/>
  <c r="A47" i="29"/>
  <c r="F44" i="29"/>
  <c r="D44" i="29"/>
  <c r="L43" i="29"/>
  <c r="F19" i="29"/>
  <c r="D19" i="29"/>
  <c r="L8" i="29"/>
  <c r="J8" i="29"/>
  <c r="A47" i="27"/>
  <c r="F44" i="27"/>
  <c r="D44" i="27"/>
  <c r="L43" i="27"/>
  <c r="F19" i="27"/>
  <c r="D19" i="27"/>
  <c r="L8" i="27"/>
  <c r="J8" i="27"/>
  <c r="A47" i="26"/>
  <c r="F44" i="26"/>
  <c r="D44" i="26"/>
  <c r="L43" i="26"/>
  <c r="F19" i="26"/>
  <c r="D19" i="26"/>
  <c r="L8" i="26"/>
  <c r="J8" i="26"/>
  <c r="A47" i="25"/>
  <c r="F44" i="25"/>
  <c r="D44" i="25"/>
  <c r="L43" i="25"/>
  <c r="F19" i="25"/>
  <c r="D19" i="25"/>
  <c r="L8" i="25"/>
  <c r="J8" i="25"/>
  <c r="A47" i="24"/>
  <c r="F44" i="24"/>
  <c r="D44" i="24"/>
  <c r="L43" i="24"/>
  <c r="F19" i="24"/>
  <c r="D19" i="24"/>
  <c r="L8" i="24"/>
  <c r="J8" i="24"/>
  <c r="A47" i="23"/>
  <c r="F44" i="23"/>
  <c r="D44" i="23"/>
  <c r="L43" i="23"/>
  <c r="F19" i="23"/>
  <c r="D19" i="23"/>
  <c r="L8" i="23"/>
  <c r="J8" i="23"/>
  <c r="A47" i="22"/>
  <c r="F44" i="22"/>
  <c r="D44" i="22"/>
  <c r="L43" i="22"/>
  <c r="F19" i="22"/>
  <c r="D19" i="22"/>
  <c r="L8" i="22"/>
  <c r="J8" i="22"/>
  <c r="A47" i="21"/>
  <c r="F44" i="21"/>
  <c r="D44" i="21"/>
  <c r="L43" i="21"/>
  <c r="F19" i="21"/>
  <c r="D19" i="21"/>
  <c r="L8" i="21"/>
  <c r="J8" i="21"/>
  <c r="A47" i="20"/>
  <c r="F44" i="20"/>
  <c r="D44" i="20"/>
  <c r="L43" i="20"/>
  <c r="F19" i="20"/>
  <c r="D19" i="20"/>
  <c r="L8" i="20"/>
  <c r="J8" i="20"/>
  <c r="A47" i="19"/>
  <c r="F44" i="19"/>
  <c r="D44" i="19"/>
  <c r="L43" i="19"/>
  <c r="F19" i="19"/>
  <c r="D19" i="19"/>
  <c r="L8" i="19"/>
  <c r="J8" i="19"/>
  <c r="A47" i="18"/>
  <c r="F44" i="18"/>
  <c r="D44" i="18"/>
  <c r="L43" i="18"/>
  <c r="F19" i="18"/>
  <c r="D19" i="18"/>
  <c r="L8" i="18"/>
  <c r="J8" i="18"/>
  <c r="A47" i="17"/>
  <c r="F44" i="17"/>
  <c r="D44" i="17"/>
  <c r="L43" i="17"/>
  <c r="F19" i="17"/>
  <c r="D19" i="17"/>
  <c r="L8" i="17"/>
  <c r="J8" i="17"/>
  <c r="A47" i="16"/>
  <c r="F44" i="16"/>
  <c r="D44" i="16"/>
  <c r="L43" i="16"/>
  <c r="F19" i="16"/>
  <c r="D19" i="16"/>
  <c r="L8" i="16"/>
  <c r="J8" i="16"/>
  <c r="A47" i="15"/>
  <c r="F44" i="15"/>
  <c r="D44" i="15"/>
  <c r="L43" i="15"/>
  <c r="F19" i="15"/>
  <c r="D19" i="15"/>
  <c r="L8" i="15"/>
  <c r="J8" i="15"/>
  <c r="A47" i="14"/>
  <c r="F44" i="14"/>
  <c r="D44" i="14"/>
  <c r="L43" i="14"/>
  <c r="F19" i="14"/>
  <c r="D19" i="14"/>
  <c r="L8" i="14"/>
  <c r="J8" i="14"/>
  <c r="A47" i="13"/>
  <c r="F44" i="13"/>
  <c r="D44" i="13"/>
  <c r="L43" i="13"/>
  <c r="F19" i="13"/>
  <c r="D19" i="13"/>
  <c r="L8" i="13"/>
  <c r="J8" i="13"/>
  <c r="A47" i="12"/>
  <c r="F44" i="12"/>
  <c r="D44" i="12"/>
  <c r="L43" i="12"/>
  <c r="F19" i="12"/>
  <c r="D19" i="12"/>
  <c r="L8" i="12"/>
  <c r="J8" i="12"/>
  <c r="A47" i="11"/>
  <c r="F44" i="11"/>
  <c r="D44" i="11"/>
  <c r="L43" i="11"/>
  <c r="F19" i="11"/>
  <c r="D19" i="11"/>
  <c r="L8" i="11"/>
  <c r="J8" i="11"/>
  <c r="A47" i="10"/>
  <c r="F44" i="10"/>
  <c r="D44" i="10"/>
  <c r="L43" i="10"/>
  <c r="F19" i="10"/>
  <c r="D19" i="10"/>
  <c r="L8" i="10"/>
  <c r="J8" i="10"/>
  <c r="A47" i="9"/>
  <c r="F44" i="9"/>
  <c r="D44" i="9"/>
  <c r="L43" i="9"/>
  <c r="F19" i="9"/>
  <c r="D19" i="9"/>
  <c r="L8" i="9"/>
  <c r="J8" i="9"/>
  <c r="A47" i="8"/>
  <c r="F44" i="8"/>
  <c r="D44" i="8"/>
  <c r="L43" i="8"/>
  <c r="F19" i="8"/>
  <c r="D19" i="8"/>
  <c r="L8" i="8"/>
  <c r="J8" i="8"/>
  <c r="A47" i="7"/>
  <c r="F44" i="7"/>
  <c r="D44" i="7"/>
  <c r="L43" i="7"/>
  <c r="F19" i="7"/>
  <c r="D19" i="7"/>
  <c r="L8" i="7"/>
  <c r="J8" i="7"/>
  <c r="A47" i="6"/>
  <c r="F44" i="6"/>
  <c r="D44" i="6"/>
  <c r="L43" i="6"/>
  <c r="F19" i="6"/>
  <c r="D19" i="6"/>
  <c r="L8" i="6"/>
  <c r="J8" i="6"/>
  <c r="A47" i="4"/>
  <c r="F44" i="4"/>
  <c r="D44" i="4"/>
  <c r="L43" i="4"/>
  <c r="F19" i="4"/>
  <c r="D19" i="4"/>
  <c r="L8" i="4"/>
  <c r="J8" i="4"/>
  <c r="A47" i="3"/>
  <c r="F44" i="3"/>
  <c r="D44" i="3"/>
  <c r="L43" i="3"/>
  <c r="F19" i="3"/>
  <c r="D19" i="3"/>
  <c r="L8" i="3"/>
  <c r="J8" i="3"/>
  <c r="A47" i="2"/>
  <c r="F44" i="2"/>
  <c r="D44" i="2"/>
  <c r="L43" i="2"/>
  <c r="F19" i="2"/>
  <c r="D19" i="2"/>
  <c r="L8" i="2"/>
  <c r="J8" i="2"/>
  <c r="A47" i="1"/>
  <c r="F44" i="1"/>
  <c r="D44" i="1"/>
  <c r="L43" i="1"/>
  <c r="F19" i="1"/>
  <c r="D19" i="1"/>
  <c r="L8" i="1"/>
  <c r="J8" i="1"/>
  <c r="F46" i="9" l="1"/>
  <c r="L41" i="9" s="1"/>
  <c r="L46" i="9" s="1"/>
  <c r="F46" i="13"/>
  <c r="L41" i="13" s="1"/>
  <c r="L46" i="13" s="1"/>
  <c r="F46" i="15"/>
  <c r="L41" i="15" s="1"/>
  <c r="L46" i="15" s="1"/>
  <c r="F46" i="20"/>
  <c r="F46" i="21"/>
  <c r="L41" i="21" s="1"/>
  <c r="L46" i="21" s="1"/>
  <c r="F46" i="25"/>
  <c r="L41" i="25" s="1"/>
  <c r="L46" i="25" s="1"/>
  <c r="F46" i="26"/>
  <c r="L41" i="26" s="1"/>
  <c r="L46" i="26" s="1"/>
  <c r="D46" i="2"/>
  <c r="D46" i="14"/>
  <c r="D46" i="1"/>
  <c r="D46" i="15"/>
  <c r="D46" i="9"/>
  <c r="D46" i="6"/>
  <c r="D46" i="27"/>
  <c r="D46" i="4"/>
  <c r="D46" i="17"/>
  <c r="D46" i="25"/>
  <c r="F46" i="4"/>
  <c r="L41" i="4" s="1"/>
  <c r="L46" i="4" s="1"/>
  <c r="D46" i="8"/>
  <c r="F46" i="29"/>
  <c r="L41" i="29" s="1"/>
  <c r="L46" i="29" s="1"/>
  <c r="F46" i="17"/>
  <c r="L41" i="17" s="1"/>
  <c r="L46" i="17" s="1"/>
  <c r="D46" i="20"/>
  <c r="F46" i="12"/>
  <c r="L41" i="12" s="1"/>
  <c r="L46" i="12" s="1"/>
  <c r="I14" i="31"/>
  <c r="I16" i="31" s="1"/>
  <c r="I31" i="31" s="1"/>
  <c r="I29" i="31"/>
  <c r="F46" i="1"/>
  <c r="L41" i="1" s="1"/>
  <c r="L46" i="1" s="1"/>
  <c r="D46" i="10"/>
  <c r="D46" i="24"/>
  <c r="I33" i="30"/>
  <c r="F46" i="10"/>
  <c r="L41" i="10" s="1"/>
  <c r="L46" i="10" s="1"/>
  <c r="D46" i="19"/>
  <c r="F46" i="14"/>
  <c r="L41" i="14" s="1"/>
  <c r="L46" i="14" s="1"/>
  <c r="D46" i="3"/>
  <c r="D46" i="12"/>
  <c r="D46" i="22"/>
  <c r="D46" i="26"/>
  <c r="F33" i="31"/>
  <c r="F46" i="27"/>
  <c r="L41" i="27" s="1"/>
  <c r="L46" i="27" s="1"/>
  <c r="D46" i="21"/>
  <c r="F46" i="6"/>
  <c r="L41" i="6" s="1"/>
  <c r="L46" i="6" s="1"/>
  <c r="D46" i="11"/>
  <c r="F46" i="22"/>
  <c r="L41" i="22" s="1"/>
  <c r="L46" i="22" s="1"/>
  <c r="F46" i="11"/>
  <c r="L41" i="11" s="1"/>
  <c r="L46" i="11" s="1"/>
  <c r="F46" i="16"/>
  <c r="L41" i="16" s="1"/>
  <c r="L46" i="16" s="1"/>
  <c r="D46" i="29"/>
  <c r="G33" i="30"/>
  <c r="D46" i="16"/>
  <c r="L41" i="20"/>
  <c r="L46" i="20" s="1"/>
  <c r="I24" i="31"/>
  <c r="I26" i="31" s="1"/>
  <c r="I28" i="31" s="1"/>
  <c r="I32" i="31" s="1"/>
  <c r="I33" i="31" s="1"/>
  <c r="F46" i="3"/>
  <c r="L41" i="3" s="1"/>
  <c r="L46" i="3" s="1"/>
  <c r="D46" i="7"/>
  <c r="F46" i="8"/>
  <c r="L41" i="8" s="1"/>
  <c r="L46" i="8" s="1"/>
  <c r="D46" i="13"/>
  <c r="D46" i="18"/>
  <c r="F46" i="19"/>
  <c r="L41" i="19" s="1"/>
  <c r="L46" i="19" s="1"/>
  <c r="D46" i="23"/>
  <c r="F46" i="24"/>
  <c r="L41" i="24" s="1"/>
  <c r="L46" i="24" s="1"/>
  <c r="D33" i="31"/>
  <c r="F46" i="2"/>
  <c r="L41" i="2" s="1"/>
  <c r="L46" i="2" s="1"/>
  <c r="F46" i="7"/>
  <c r="L41" i="7" s="1"/>
  <c r="L46" i="7" s="1"/>
  <c r="F46" i="18"/>
  <c r="L41" i="18" s="1"/>
  <c r="L46" i="18" s="1"/>
  <c r="F46" i="23"/>
  <c r="L41" i="23" s="1"/>
  <c r="L46" i="23" s="1"/>
  <c r="J33" i="30"/>
  <c r="D42" i="30"/>
  <c r="D33" i="30"/>
  <c r="H33" i="31"/>
  <c r="G33" i="31"/>
  <c r="H33" i="30"/>
  <c r="E33" i="31"/>
  <c r="J41" i="1" l="1"/>
  <c r="J46" i="1" s="1"/>
  <c r="J41" i="3"/>
  <c r="J46" i="3" s="1"/>
  <c r="J41" i="35"/>
  <c r="J46" i="35" s="1"/>
  <c r="J41" i="29"/>
  <c r="J46" i="29" s="1"/>
  <c r="J41" i="2"/>
  <c r="J46" i="2" s="1"/>
  <c r="J41" i="20"/>
  <c r="J46" i="20" s="1"/>
  <c r="J41" i="38"/>
  <c r="J46" i="38" s="1"/>
  <c r="J41" i="24"/>
  <c r="J46" i="24" s="1"/>
  <c r="J41" i="6"/>
  <c r="J46" i="6" s="1"/>
  <c r="J41" i="13"/>
  <c r="J46" i="13" s="1"/>
  <c r="J41" i="39"/>
  <c r="J46" i="39" s="1"/>
  <c r="J41" i="36"/>
  <c r="J46" i="36" s="1"/>
  <c r="J41" i="16"/>
  <c r="J46" i="16" s="1"/>
  <c r="J41" i="40"/>
  <c r="J46" i="40" s="1"/>
  <c r="J41" i="37"/>
  <c r="J46" i="37" s="1"/>
  <c r="J41" i="32"/>
  <c r="J46" i="32" s="1"/>
  <c r="J41" i="17"/>
  <c r="J46" i="17"/>
  <c r="J41" i="26"/>
  <c r="J46" i="26" s="1"/>
  <c r="J41" i="22"/>
  <c r="J46" i="22" s="1"/>
  <c r="J41" i="18"/>
  <c r="J46" i="18" s="1"/>
  <c r="J41" i="7"/>
  <c r="J46" i="7" s="1"/>
  <c r="J41" i="34"/>
  <c r="J46" i="34" s="1"/>
  <c r="J41" i="9"/>
  <c r="J46" i="9" s="1"/>
  <c r="J41" i="12"/>
  <c r="J46" i="12" s="1"/>
  <c r="J41" i="19"/>
  <c r="J46" i="19"/>
  <c r="J41" i="15"/>
  <c r="J46" i="15" s="1"/>
  <c r="J41" i="21"/>
  <c r="J46" i="21" s="1"/>
  <c r="J41" i="14"/>
  <c r="J46" i="14" s="1"/>
  <c r="J41" i="8"/>
  <c r="J46" i="8" s="1"/>
  <c r="J41" i="25"/>
  <c r="J46" i="25" s="1"/>
  <c r="J41" i="33"/>
  <c r="J46" i="33" s="1"/>
  <c r="J41" i="10"/>
  <c r="J46" i="10" s="1"/>
  <c r="J41" i="27"/>
  <c r="J46" i="27" s="1"/>
  <c r="J41" i="4"/>
  <c r="J46" i="4" s="1"/>
  <c r="J41" i="11"/>
  <c r="J46" i="11" s="1"/>
  <c r="J41" i="23"/>
  <c r="J46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0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A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2BD6C5CD-9C30-49CF-86C2-BC7D06911C2B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B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C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D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DE759E1A-B680-49A8-A66E-6E4A6912735C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E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F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0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7B0E1414-86AD-4C01-8728-62450D7707CA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  <author>Kathryn L. Vincen</author>
  </authors>
  <commentList>
    <comment ref="E7" authorId="0" shapeId="0" xr:uid="{00000000-0006-0000-01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  <comment ref="E9" authorId="1" shapeId="0" xr:uid="{00000000-0006-0000-0100-000002000000}">
      <text>
        <r>
          <rPr>
            <sz val="8"/>
            <color indexed="81"/>
            <rFont val="Tahoma"/>
            <family val="2"/>
          </rPr>
          <t xml:space="preserve">APPLICABLE ONLY TO DISTRICTS 001, 061, 092,394 &amp; 421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1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2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3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4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1B88A3D7-AE13-4C7C-9FAF-CCF5AF3328E9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4FE8B87-966D-48E8-9D73-E747BDB78AA6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5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6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7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8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2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9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A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B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C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3D11793B-A355-461F-B9BC-50D3253154BE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EF759533-A688-46B1-AD7C-D420786052FA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1E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3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4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6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7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8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Brandon C. Phillips</author>
  </authors>
  <commentList>
    <comment ref="E7" authorId="0" shapeId="0" xr:uid="{00000000-0006-0000-0900-000001000000}">
      <text>
        <r>
          <rPr>
            <sz val="9"/>
            <color indexed="81"/>
            <rFont val="Tahoma"/>
            <family val="2"/>
          </rPr>
          <t>Please enter fund balance in total column.</t>
        </r>
      </text>
    </comment>
  </commentList>
</comments>
</file>

<file path=xl/sharedStrings.xml><?xml version="1.0" encoding="utf-8"?>
<sst xmlns="http://schemas.openxmlformats.org/spreadsheetml/2006/main" count="8277" uniqueCount="370">
  <si>
    <t>BUDGET</t>
  </si>
  <si>
    <t>Page 1</t>
  </si>
  <si>
    <t>REVENUES</t>
  </si>
  <si>
    <t>NOTE:  Round each entry to the nearest dollar amount.</t>
  </si>
  <si>
    <t>Prior Year</t>
  </si>
  <si>
    <t xml:space="preserve">Proposed </t>
  </si>
  <si>
    <t xml:space="preserve"> Budget</t>
  </si>
  <si>
    <t>Line</t>
  </si>
  <si>
    <t>Code</t>
  </si>
  <si>
    <t>Item</t>
  </si>
  <si>
    <t>Budget</t>
  </si>
  <si>
    <t xml:space="preserve">Line Amounts </t>
  </si>
  <si>
    <t>Totals</t>
  </si>
  <si>
    <t>1</t>
  </si>
  <si>
    <t>320000</t>
  </si>
  <si>
    <t>Estimated Fund Balance, July 1</t>
  </si>
  <si>
    <t>*******</t>
  </si>
  <si>
    <t>40</t>
  </si>
  <si>
    <t>429000</t>
  </si>
  <si>
    <t>Other County</t>
  </si>
  <si>
    <t>2</t>
  </si>
  <si>
    <t>41</t>
  </si>
  <si>
    <t>420000</t>
  </si>
  <si>
    <t xml:space="preserve">   TOTAL COUNTY</t>
  </si>
  <si>
    <t>3</t>
  </si>
  <si>
    <t>411100</t>
  </si>
  <si>
    <t>Taxes - General M &amp; O</t>
  </si>
  <si>
    <t>42</t>
  </si>
  <si>
    <t>4</t>
  </si>
  <si>
    <t>411200</t>
  </si>
  <si>
    <t>Taxes - Supplemental</t>
  </si>
  <si>
    <t>43</t>
  </si>
  <si>
    <t>431100</t>
  </si>
  <si>
    <t>Base Support Program</t>
  </si>
  <si>
    <t>5</t>
  </si>
  <si>
    <t>411300</t>
  </si>
  <si>
    <t>Taxes - Emergency</t>
  </si>
  <si>
    <t>44</t>
  </si>
  <si>
    <t>431200</t>
  </si>
  <si>
    <t>Transportation Support</t>
  </si>
  <si>
    <t>6</t>
  </si>
  <si>
    <t>411400</t>
  </si>
  <si>
    <t>Taxes - Tort</t>
  </si>
  <si>
    <t>45</t>
  </si>
  <si>
    <t>431400</t>
  </si>
  <si>
    <t>Exceptional Child/SED Support</t>
  </si>
  <si>
    <t>7</t>
  </si>
  <si>
    <t>411500</t>
  </si>
  <si>
    <t>Taxes - Cooperative</t>
  </si>
  <si>
    <t>46</t>
  </si>
  <si>
    <t>431500</t>
  </si>
  <si>
    <t>Border Tuition Support</t>
  </si>
  <si>
    <t>8</t>
  </si>
  <si>
    <t>411600</t>
  </si>
  <si>
    <t>Taxes - Tuition</t>
  </si>
  <si>
    <t>47</t>
  </si>
  <si>
    <t>431600</t>
  </si>
  <si>
    <t>Tuition Equivalency</t>
  </si>
  <si>
    <t>9</t>
  </si>
  <si>
    <t>411700</t>
  </si>
  <si>
    <t>Taxes - Migrant</t>
  </si>
  <si>
    <t>48</t>
  </si>
  <si>
    <t>431800</t>
  </si>
  <si>
    <t>Benefit Apportionment</t>
  </si>
  <si>
    <t>10</t>
  </si>
  <si>
    <t>411900</t>
  </si>
  <si>
    <t>Taxes - Other</t>
  </si>
  <si>
    <t>49</t>
  </si>
  <si>
    <t>431900</t>
  </si>
  <si>
    <t>Other State Support</t>
  </si>
  <si>
    <t>11</t>
  </si>
  <si>
    <t>412100</t>
  </si>
  <si>
    <t>Taxes - Plant Facility</t>
  </si>
  <si>
    <t>50</t>
  </si>
  <si>
    <t>432100</t>
  </si>
  <si>
    <t>Driver Education Program</t>
  </si>
  <si>
    <t>12</t>
  </si>
  <si>
    <t>412500</t>
  </si>
  <si>
    <t>Taxes - Bond &amp; Interest</t>
  </si>
  <si>
    <t>51</t>
  </si>
  <si>
    <t>432400</t>
  </si>
  <si>
    <t>Professional Technical Program</t>
  </si>
  <si>
    <t>13</t>
  </si>
  <si>
    <t xml:space="preserve">   TOTAL TAXES</t>
  </si>
  <si>
    <t>52</t>
  </si>
  <si>
    <t>14</t>
  </si>
  <si>
    <t>413000</t>
  </si>
  <si>
    <t>Penalty: Delinquent Taxes</t>
  </si>
  <si>
    <t>53</t>
  </si>
  <si>
    <t>438000</t>
  </si>
  <si>
    <t>Revenue in Lieu of/Tax Replacement</t>
  </si>
  <si>
    <t>15</t>
  </si>
  <si>
    <t>54</t>
  </si>
  <si>
    <t>439000</t>
  </si>
  <si>
    <t>Other State Revenue</t>
  </si>
  <si>
    <t>16</t>
  </si>
  <si>
    <t>414100</t>
  </si>
  <si>
    <t>Tuition From Individuals</t>
  </si>
  <si>
    <t>55</t>
  </si>
  <si>
    <t>430000</t>
  </si>
  <si>
    <t xml:space="preserve">   TOTAL STATE</t>
  </si>
  <si>
    <t>17</t>
  </si>
  <si>
    <t>414200</t>
  </si>
  <si>
    <t>Tuition From Districts in Idaho</t>
  </si>
  <si>
    <t>56</t>
  </si>
  <si>
    <t>18</t>
  </si>
  <si>
    <t>414300</t>
  </si>
  <si>
    <t>Tuition From Out of State Districts</t>
  </si>
  <si>
    <t>57</t>
  </si>
  <si>
    <t>19</t>
  </si>
  <si>
    <t>58</t>
  </si>
  <si>
    <t>442000</t>
  </si>
  <si>
    <t>Indirect Unrestricted Federal</t>
  </si>
  <si>
    <t>20</t>
  </si>
  <si>
    <t>415000</t>
  </si>
  <si>
    <t>Earnings on Investments</t>
  </si>
  <si>
    <t>59</t>
  </si>
  <si>
    <t>443000</t>
  </si>
  <si>
    <t>Direct Restricted Federal</t>
  </si>
  <si>
    <t>21</t>
  </si>
  <si>
    <t>60</t>
  </si>
  <si>
    <t>445100</t>
  </si>
  <si>
    <t>Title I - ESEA</t>
  </si>
  <si>
    <t>22</t>
  </si>
  <si>
    <t>416100</t>
  </si>
  <si>
    <t>School Food Service</t>
  </si>
  <si>
    <t>61</t>
  </si>
  <si>
    <t>23</t>
  </si>
  <si>
    <t>416200</t>
  </si>
  <si>
    <t>Meal Sales:  Non-reimbur.</t>
  </si>
  <si>
    <t>62</t>
  </si>
  <si>
    <t>445300</t>
  </si>
  <si>
    <t>24</t>
  </si>
  <si>
    <t>416900</t>
  </si>
  <si>
    <t>Other Food Sales</t>
  </si>
  <si>
    <t>63</t>
  </si>
  <si>
    <t>445400</t>
  </si>
  <si>
    <t>Adult Education</t>
  </si>
  <si>
    <t>25</t>
  </si>
  <si>
    <t>64</t>
  </si>
  <si>
    <t>445500</t>
  </si>
  <si>
    <t>Child Nutrition Reimbursement</t>
  </si>
  <si>
    <t>26</t>
  </si>
  <si>
    <t>Admissions/Activities</t>
  </si>
  <si>
    <t>65</t>
  </si>
  <si>
    <t>445600</t>
  </si>
  <si>
    <t xml:space="preserve">IDEA Part B (School Age &amp; Preschool) </t>
  </si>
  <si>
    <t>27</t>
  </si>
  <si>
    <t>Bookstore Sales</t>
  </si>
  <si>
    <t>66</t>
  </si>
  <si>
    <t>445900</t>
  </si>
  <si>
    <t>Other Indirect Federal Programs</t>
  </si>
  <si>
    <t>28</t>
  </si>
  <si>
    <t>Clubs, Org. Dues, Etc.</t>
  </si>
  <si>
    <t>67</t>
  </si>
  <si>
    <t>448200</t>
  </si>
  <si>
    <t>Impact Aid - P.L. 874</t>
  </si>
  <si>
    <t>29</t>
  </si>
  <si>
    <t>School Fees &amp; Charges</t>
  </si>
  <si>
    <t>68</t>
  </si>
  <si>
    <t>440000</t>
  </si>
  <si>
    <t xml:space="preserve">   TOTAL FEDERAL</t>
  </si>
  <si>
    <t>30</t>
  </si>
  <si>
    <t>Other Student Revenues</t>
  </si>
  <si>
    <t>69</t>
  </si>
  <si>
    <t>31</t>
  </si>
  <si>
    <t>70</t>
  </si>
  <si>
    <t>451000</t>
  </si>
  <si>
    <t>32</t>
  </si>
  <si>
    <t>Community Service</t>
  </si>
  <si>
    <t>71</t>
  </si>
  <si>
    <t>453000</t>
  </si>
  <si>
    <t>33</t>
  </si>
  <si>
    <t>72</t>
  </si>
  <si>
    <t>450000</t>
  </si>
  <si>
    <t xml:space="preserve">   TOTAL OTHER</t>
  </si>
  <si>
    <t>34</t>
  </si>
  <si>
    <t>Rentals</t>
  </si>
  <si>
    <t>73</t>
  </si>
  <si>
    <t/>
  </si>
  <si>
    <t>35</t>
  </si>
  <si>
    <t>Contributions/Donations</t>
  </si>
  <si>
    <t>74</t>
  </si>
  <si>
    <t>TOTAL REVENUES</t>
  </si>
  <si>
    <t>36</t>
  </si>
  <si>
    <t>Transportation Fees</t>
  </si>
  <si>
    <t>75</t>
  </si>
  <si>
    <t>37</t>
  </si>
  <si>
    <t>Other Local</t>
  </si>
  <si>
    <t>76</t>
  </si>
  <si>
    <t>460000</t>
  </si>
  <si>
    <t>38</t>
  </si>
  <si>
    <t xml:space="preserve">   TOTAL OTHER LOCAL</t>
  </si>
  <si>
    <t>77</t>
  </si>
  <si>
    <t>39</t>
  </si>
  <si>
    <t xml:space="preserve">   TOTAL LOCAL (Line 13 + 38)</t>
  </si>
  <si>
    <t>400000</t>
  </si>
  <si>
    <t>TOTAL BALANCE + REVENUES + TRANSFERS</t>
  </si>
  <si>
    <t>(Lines    1    +   74    +   76)</t>
  </si>
  <si>
    <t>Page 2</t>
  </si>
  <si>
    <t>GENERAL M &amp; O</t>
  </si>
  <si>
    <t>FUND NO:   100</t>
  </si>
  <si>
    <t xml:space="preserve"> </t>
  </si>
  <si>
    <t>Page 3</t>
  </si>
  <si>
    <t>FEDERAL FOREST RESERVE</t>
  </si>
  <si>
    <t>FUND NO:   220</t>
  </si>
  <si>
    <t>Page 4</t>
  </si>
  <si>
    <t>SPECIAL LOCAL</t>
  </si>
  <si>
    <t>FUND NAME:</t>
  </si>
  <si>
    <t>230 THROUGH 239</t>
  </si>
  <si>
    <t>FUND NO:</t>
  </si>
  <si>
    <t>Page 5</t>
  </si>
  <si>
    <t>DRIVERS EDUCATION</t>
  </si>
  <si>
    <t>FUND NO:  241</t>
  </si>
  <si>
    <t>STATE PROFESSIONAL TECHNICAL</t>
  </si>
  <si>
    <t>FUND NO:   243</t>
  </si>
  <si>
    <t>TECHNOLOGY - STATE</t>
  </si>
  <si>
    <t>FUND  NO:   245</t>
  </si>
  <si>
    <t>Page 9</t>
  </si>
  <si>
    <t>SUBSTANCE ABUSE - STATE</t>
  </si>
  <si>
    <t>FUND NO;   246</t>
  </si>
  <si>
    <t>Page 10</t>
  </si>
  <si>
    <t>SPECIAL STATE</t>
  </si>
  <si>
    <t>240 THROUGH 249</t>
  </si>
  <si>
    <t xml:space="preserve">FUND NO: </t>
  </si>
  <si>
    <t>Page 11</t>
  </si>
  <si>
    <t>TITLE I-A, ESSA - IMPROVING BASIC PROGRAMS</t>
  </si>
  <si>
    <t>FUND NO:   251</t>
  </si>
  <si>
    <t>Page 12</t>
  </si>
  <si>
    <t>TITLE I-C, ESSA - EDUCATION OF MIGRATORY CHILDREN</t>
  </si>
  <si>
    <t>FUND NO:   253</t>
  </si>
  <si>
    <t>Page 13</t>
  </si>
  <si>
    <t>TITLE I-D, ESSA - NEGLECTED &amp; DELINQUENT CHILDREN</t>
  </si>
  <si>
    <r>
      <t xml:space="preserve">                                    </t>
    </r>
    <r>
      <rPr>
        <u/>
        <sz val="12"/>
        <color indexed="8"/>
        <rFont val="Arial"/>
        <family val="2"/>
      </rPr>
      <t>FUND NO:   255</t>
    </r>
  </si>
  <si>
    <t>Page 14</t>
  </si>
  <si>
    <t>IDEA Part B (611 SCHOOL AGE 3-21)</t>
  </si>
  <si>
    <t>FUND NO:   257</t>
  </si>
  <si>
    <t>Page 15</t>
  </si>
  <si>
    <t>IDEA Part B (619 PRE-SCHOOL AGE 3-5)</t>
  </si>
  <si>
    <t>FUND NO:   258</t>
  </si>
  <si>
    <t>SCHOOL-BASED MEDICAID</t>
  </si>
  <si>
    <t>FUND NO:   260</t>
  </si>
  <si>
    <t>Title IV-A, ESSA - STUDENT SUPPORT &amp; ACADEMIC ENRICHMENT</t>
  </si>
  <si>
    <t>FUND NO:   261</t>
  </si>
  <si>
    <t>Page 16</t>
  </si>
  <si>
    <t>Title V-B, ESSA - RURAL EDUCATION INITIATIVE</t>
  </si>
  <si>
    <t>FUND NO:   262</t>
  </si>
  <si>
    <t>Page 17</t>
  </si>
  <si>
    <t>FUND NO:   263</t>
  </si>
  <si>
    <t>Page 18</t>
  </si>
  <si>
    <t>TITLE III-A, ESSA - ENGLISH LANGUAGE ACQUISITION</t>
  </si>
  <si>
    <t>FUND NO:   270</t>
  </si>
  <si>
    <t>Page 19</t>
  </si>
  <si>
    <t>TITLE II-A, ESSA  - SUPPORTING EFFECTIVE INSTRUCTION</t>
  </si>
  <si>
    <t>FUND NO:   271</t>
  </si>
  <si>
    <t>Page 20</t>
  </si>
  <si>
    <t>TITLE IV-B, ESSA   -  21st CENTURY COMMUNITY LEARNING CENTERS</t>
  </si>
  <si>
    <t>FUND NO:   273</t>
  </si>
  <si>
    <t>Page 21</t>
  </si>
  <si>
    <t>SPECIAL FEDERAL</t>
  </si>
  <si>
    <t>271 THROUGH 289</t>
  </si>
  <si>
    <t xml:space="preserve">FUND NO. </t>
  </si>
  <si>
    <t>Page 22</t>
  </si>
  <si>
    <t>CHILD NUTRITION</t>
  </si>
  <si>
    <t>FUND NO:   290</t>
  </si>
  <si>
    <t>Page 23</t>
  </si>
  <si>
    <t>BOND REDEMPTION &amp; INTEREST</t>
  </si>
  <si>
    <t>FUND NO:  310</t>
  </si>
  <si>
    <t>Page 24</t>
  </si>
  <si>
    <t>CAPITAL  CONSTRUCTION  PROJECTS</t>
  </si>
  <si>
    <t>FUND  NO:   410</t>
  </si>
  <si>
    <t>Page 25</t>
  </si>
  <si>
    <t>PLANT FACILITIES</t>
  </si>
  <si>
    <t>FUND NO.    420</t>
  </si>
  <si>
    <t>Page 26</t>
  </si>
  <si>
    <t>Page 27</t>
  </si>
  <si>
    <t>TRUST FUNDS</t>
  </si>
  <si>
    <t>FUND NO:   710  &amp;  720</t>
  </si>
  <si>
    <t>BUDGET SUMMARY WORKSHEET - ALL FUNDS</t>
  </si>
  <si>
    <t>GENERAL</t>
  </si>
  <si>
    <t>FEDERAL</t>
  </si>
  <si>
    <t>SPECIAL</t>
  </si>
  <si>
    <t>CHILD</t>
  </si>
  <si>
    <t>BOND</t>
  </si>
  <si>
    <t>M&amp;O</t>
  </si>
  <si>
    <t>FOREST</t>
  </si>
  <si>
    <t>PROJECTS</t>
  </si>
  <si>
    <t>NUTRITION</t>
  </si>
  <si>
    <t>REDEMPTION</t>
  </si>
  <si>
    <t>RESERVE</t>
  </si>
  <si>
    <t>LOCAL</t>
  </si>
  <si>
    <t>STATE</t>
  </si>
  <si>
    <t>LINE</t>
  </si>
  <si>
    <t>CODE</t>
  </si>
  <si>
    <t>ACCOUNT</t>
  </si>
  <si>
    <t>230-239</t>
  </si>
  <si>
    <t>240-249</t>
  </si>
  <si>
    <t>250 - 289</t>
  </si>
  <si>
    <t>REVENUE</t>
  </si>
  <si>
    <t xml:space="preserve">     Local Sources</t>
  </si>
  <si>
    <t xml:space="preserve">     County Sources</t>
  </si>
  <si>
    <t xml:space="preserve">     State Sources</t>
  </si>
  <si>
    <t xml:space="preserve">     Federal Sources</t>
  </si>
  <si>
    <t xml:space="preserve">     Other Sources</t>
  </si>
  <si>
    <t xml:space="preserve">  Total Revenue</t>
  </si>
  <si>
    <t xml:space="preserve">     Transfers In</t>
  </si>
  <si>
    <t>TOTAL REVENUE &amp; TRANSFERS</t>
  </si>
  <si>
    <t>EXPENDITURES</t>
  </si>
  <si>
    <t xml:space="preserve">     Instruction</t>
  </si>
  <si>
    <t xml:space="preserve">     Support Services</t>
  </si>
  <si>
    <t xml:space="preserve">     Non-Instruction Services</t>
  </si>
  <si>
    <t xml:space="preserve">     Facility Acquisition</t>
  </si>
  <si>
    <t xml:space="preserve">     Debt Service</t>
  </si>
  <si>
    <t xml:space="preserve">  Total Expenditures</t>
  </si>
  <si>
    <t xml:space="preserve">     Transfers Out</t>
  </si>
  <si>
    <t>TOTAL EXPENDITURES + TRANSFERS</t>
  </si>
  <si>
    <t xml:space="preserve">     Contingency Reserve</t>
  </si>
  <si>
    <t>TOTAL APPROPRIATIONS</t>
  </si>
  <si>
    <t>Beginning Fund Balances</t>
  </si>
  <si>
    <t>Plus Revenues (line 9)</t>
  </si>
  <si>
    <t>Less Appropriations (line 21)</t>
  </si>
  <si>
    <t>Unappropriated Fund Balance</t>
  </si>
  <si>
    <t>* * * This form is provided for district use only.  Do not return to SDE. * * *</t>
  </si>
  <si>
    <t>CONSTRUCTION</t>
  </si>
  <si>
    <t>PLANT</t>
  </si>
  <si>
    <t>ENTERPRISE</t>
  </si>
  <si>
    <t>INTERNAL</t>
  </si>
  <si>
    <t>TRUST</t>
  </si>
  <si>
    <t>TOTAL</t>
  </si>
  <si>
    <t>FACILITY</t>
  </si>
  <si>
    <t>FUNDS</t>
  </si>
  <si>
    <t>SERVICES</t>
  </si>
  <si>
    <t>420-430</t>
  </si>
  <si>
    <t>710 &amp; 720</t>
  </si>
  <si>
    <t>STUDENT ACTIVITY</t>
  </si>
  <si>
    <t>FUND NO:  238</t>
  </si>
  <si>
    <t>Page 7</t>
  </si>
  <si>
    <t>Page  8</t>
  </si>
  <si>
    <t>Page 28</t>
  </si>
  <si>
    <t>Page 29</t>
  </si>
  <si>
    <t>Page 30</t>
  </si>
  <si>
    <t>Page 31</t>
  </si>
  <si>
    <t>FUND NO:   252</t>
  </si>
  <si>
    <t>FUND NO:   259</t>
  </si>
  <si>
    <t>FUND NO:   250</t>
  </si>
  <si>
    <t>FUND NO:   254</t>
  </si>
  <si>
    <t>ESSER III, ARPA</t>
  </si>
  <si>
    <t>ESSER I, CARES Act</t>
  </si>
  <si>
    <t>ESSER II, CRRSA  Act</t>
  </si>
  <si>
    <t>ARPA IDEA Part B</t>
  </si>
  <si>
    <t>FUND NO:   265</t>
  </si>
  <si>
    <t>IDEA MINI-GRANTS</t>
  </si>
  <si>
    <t>Page 32</t>
  </si>
  <si>
    <t>FUND NO:  435</t>
  </si>
  <si>
    <t>Page 33</t>
  </si>
  <si>
    <t>FUND NO:  436</t>
  </si>
  <si>
    <t>Page 34</t>
  </si>
  <si>
    <t>SCHOOL DISTRICT MODERNIZATION FACILIITES FUND</t>
  </si>
  <si>
    <t>TITLE VI-A INDIAN EDUCATION</t>
  </si>
  <si>
    <t>FUND NO:   267</t>
  </si>
  <si>
    <t>PERKINS V - CTE</t>
  </si>
  <si>
    <t>Perkins V - CTE</t>
  </si>
  <si>
    <t>Proceeds: Bonds, Principal, Loan, et al</t>
  </si>
  <si>
    <t>Proceeds: Disposal of Real or Personal Property or Capital Lease Proceeds</t>
  </si>
  <si>
    <t>FUND TRANSFERS IN</t>
  </si>
  <si>
    <t>Page 36</t>
  </si>
  <si>
    <t>Page 37</t>
  </si>
  <si>
    <t>Page 38</t>
  </si>
  <si>
    <t>SCHOOL DISTRICT FACILITIES FUND</t>
  </si>
  <si>
    <t>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</si>
</sst>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i/>
      <sz val="10"/>
      <color rgb="FFA20000"/>
      <name val="Arial"/>
      <family val="2"/>
    </font>
    <font>
      <b/>
      <sz val="10"/>
      <color rgb="FFA2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5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Continuous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/>
    <xf numFmtId="8" fontId="10" fillId="2" borderId="9" xfId="2" applyNumberFormat="1" applyFont="1" applyFill="1" applyBorder="1" applyProtection="1">
      <protection locked="0"/>
    </xf>
    <xf numFmtId="0" fontId="10" fillId="0" borderId="12" xfId="2" applyFont="1" applyBorder="1" applyAlignment="1">
      <alignment horizontal="center"/>
    </xf>
    <xf numFmtId="8" fontId="10" fillId="2" borderId="13" xfId="2" applyNumberFormat="1" applyFont="1" applyFill="1" applyBorder="1" applyProtection="1">
      <protection locked="0"/>
    </xf>
    <xf numFmtId="0" fontId="10" fillId="0" borderId="12" xfId="0" applyFont="1" applyBorder="1" applyAlignment="1">
      <alignment horizontal="center"/>
    </xf>
    <xf numFmtId="43" fontId="10" fillId="0" borderId="14" xfId="1" applyFont="1" applyBorder="1" applyProtection="1">
      <protection locked="0"/>
    </xf>
    <xf numFmtId="40" fontId="10" fillId="0" borderId="14" xfId="2" applyNumberFormat="1" applyFont="1" applyBorder="1"/>
    <xf numFmtId="0" fontId="10" fillId="0" borderId="9" xfId="2" applyFont="1" applyBorder="1"/>
    <xf numFmtId="0" fontId="10" fillId="0" borderId="0" xfId="2" applyFont="1"/>
    <xf numFmtId="0" fontId="10" fillId="0" borderId="12" xfId="0" applyFont="1" applyBorder="1"/>
    <xf numFmtId="40" fontId="10" fillId="3" borderId="13" xfId="2" applyNumberFormat="1" applyFont="1" applyFill="1" applyBorder="1"/>
    <xf numFmtId="40" fontId="10" fillId="3" borderId="13" xfId="2" applyNumberFormat="1" applyFont="1" applyFill="1" applyBorder="1" applyAlignment="1">
      <alignment horizontal="center"/>
    </xf>
    <xf numFmtId="40" fontId="10" fillId="0" borderId="9" xfId="2" applyNumberFormat="1" applyFont="1" applyBorder="1" applyProtection="1">
      <protection locked="0"/>
    </xf>
    <xf numFmtId="0" fontId="10" fillId="0" borderId="8" xfId="0" applyFont="1" applyBorder="1"/>
    <xf numFmtId="40" fontId="10" fillId="0" borderId="9" xfId="2" applyNumberFormat="1" applyFont="1" applyBorder="1"/>
    <xf numFmtId="38" fontId="10" fillId="0" borderId="9" xfId="2" applyNumberFormat="1" applyFont="1" applyBorder="1" applyProtection="1">
      <protection locked="0"/>
    </xf>
    <xf numFmtId="40" fontId="10" fillId="0" borderId="15" xfId="2" applyNumberFormat="1" applyFont="1" applyBorder="1" applyProtection="1">
      <protection locked="0"/>
    </xf>
    <xf numFmtId="40" fontId="10" fillId="0" borderId="16" xfId="2" applyNumberFormat="1" applyFont="1" applyBorder="1" applyProtection="1">
      <protection locked="0"/>
    </xf>
    <xf numFmtId="40" fontId="10" fillId="0" borderId="13" xfId="2" applyNumberFormat="1" applyFont="1" applyBorder="1" applyProtection="1">
      <protection locked="0"/>
    </xf>
    <xf numFmtId="40" fontId="10" fillId="0" borderId="17" xfId="2" applyNumberFormat="1" applyFont="1" applyBorder="1" applyProtection="1">
      <protection locked="0"/>
    </xf>
    <xf numFmtId="0" fontId="10" fillId="0" borderId="6" xfId="0" applyFont="1" applyBorder="1"/>
    <xf numFmtId="40" fontId="10" fillId="3" borderId="18" xfId="2" applyNumberFormat="1" applyFont="1" applyFill="1" applyBorder="1"/>
    <xf numFmtId="40" fontId="10" fillId="3" borderId="19" xfId="2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0" fontId="10" fillId="0" borderId="20" xfId="2" applyFont="1" applyBorder="1"/>
    <xf numFmtId="40" fontId="10" fillId="0" borderId="0" xfId="2" applyNumberFormat="1" applyFont="1"/>
    <xf numFmtId="40" fontId="10" fillId="0" borderId="20" xfId="2" applyNumberFormat="1" applyFont="1" applyBorder="1"/>
    <xf numFmtId="40" fontId="10" fillId="3" borderId="12" xfId="2" applyNumberFormat="1" applyFont="1" applyFill="1" applyBorder="1"/>
    <xf numFmtId="40" fontId="10" fillId="0" borderId="20" xfId="2" applyNumberFormat="1" applyFont="1" applyBorder="1" applyProtection="1">
      <protection locked="0"/>
    </xf>
    <xf numFmtId="40" fontId="10" fillId="3" borderId="9" xfId="2" applyNumberFormat="1" applyFont="1" applyFill="1" applyBorder="1" applyProtection="1">
      <protection locked="0"/>
    </xf>
    <xf numFmtId="40" fontId="10" fillId="3" borderId="12" xfId="2" applyNumberFormat="1" applyFont="1" applyFill="1" applyBorder="1" applyProtection="1">
      <protection locked="0"/>
    </xf>
    <xf numFmtId="40" fontId="10" fillId="3" borderId="9" xfId="2" applyNumberFormat="1" applyFont="1" applyFill="1" applyBorder="1"/>
    <xf numFmtId="40" fontId="10" fillId="3" borderId="12" xfId="2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40" fontId="10" fillId="0" borderId="14" xfId="2" applyNumberFormat="1" applyFont="1" applyBorder="1" applyAlignment="1">
      <alignment horizontal="center"/>
    </xf>
    <xf numFmtId="40" fontId="10" fillId="0" borderId="23" xfId="2" applyNumberFormat="1" applyFont="1" applyBorder="1"/>
    <xf numFmtId="0" fontId="11" fillId="0" borderId="14" xfId="0" applyFont="1" applyBorder="1"/>
    <xf numFmtId="0" fontId="10" fillId="0" borderId="14" xfId="2" applyFont="1" applyBorder="1"/>
    <xf numFmtId="0" fontId="10" fillId="0" borderId="14" xfId="2" applyFont="1" applyBorder="1" applyAlignment="1">
      <alignment horizontal="center"/>
    </xf>
    <xf numFmtId="0" fontId="10" fillId="0" borderId="21" xfId="0" applyFont="1" applyBorder="1"/>
    <xf numFmtId="8" fontId="10" fillId="3" borderId="9" xfId="2" applyNumberFormat="1" applyFont="1" applyFill="1" applyBorder="1"/>
    <xf numFmtId="8" fontId="10" fillId="3" borderId="9" xfId="2" applyNumberFormat="1" applyFont="1" applyFill="1" applyBorder="1" applyProtection="1">
      <protection locked="0"/>
    </xf>
    <xf numFmtId="0" fontId="12" fillId="0" borderId="0" xfId="0" applyFont="1"/>
    <xf numFmtId="3" fontId="7" fillId="0" borderId="0" xfId="0" applyNumberFormat="1" applyFont="1"/>
    <xf numFmtId="0" fontId="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8" fillId="0" borderId="12" xfId="0" applyFont="1" applyBorder="1"/>
    <xf numFmtId="0" fontId="8" fillId="0" borderId="12" xfId="0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0" fillId="0" borderId="24" xfId="0" applyBorder="1"/>
    <xf numFmtId="0" fontId="18" fillId="0" borderId="24" xfId="0" applyFont="1" applyBorder="1" applyAlignment="1">
      <alignment horizontal="center"/>
    </xf>
    <xf numFmtId="0" fontId="0" fillId="0" borderId="25" xfId="0" applyBorder="1"/>
    <xf numFmtId="0" fontId="18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0" fontId="2" fillId="0" borderId="27" xfId="2" applyFont="1" applyBorder="1"/>
    <xf numFmtId="8" fontId="2" fillId="0" borderId="27" xfId="2" applyNumberFormat="1" applyFont="1" applyBorder="1" applyProtection="1">
      <protection locked="0"/>
    </xf>
    <xf numFmtId="40" fontId="2" fillId="0" borderId="27" xfId="2" applyNumberFormat="1" applyFont="1" applyBorder="1" applyProtection="1">
      <protection locked="0"/>
    </xf>
    <xf numFmtId="40" fontId="2" fillId="0" borderId="27" xfId="2" applyNumberFormat="1" applyFont="1" applyBorder="1"/>
    <xf numFmtId="8" fontId="2" fillId="0" borderId="27" xfId="2" applyNumberFormat="1" applyFont="1" applyBorder="1"/>
    <xf numFmtId="40" fontId="2" fillId="4" borderId="27" xfId="2" applyNumberFormat="1" applyFont="1" applyFill="1" applyBorder="1"/>
    <xf numFmtId="0" fontId="2" fillId="0" borderId="2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7" fillId="0" borderId="0" xfId="0" applyFont="1"/>
    <xf numFmtId="0" fontId="19" fillId="0" borderId="0" xfId="0" applyFont="1"/>
    <xf numFmtId="0" fontId="0" fillId="0" borderId="28" xfId="0" applyBorder="1"/>
    <xf numFmtId="40" fontId="0" fillId="0" borderId="0" xfId="0" applyNumberFormat="1"/>
    <xf numFmtId="40" fontId="10" fillId="3" borderId="30" xfId="2" applyNumberFormat="1" applyFont="1" applyFill="1" applyBorder="1"/>
    <xf numFmtId="40" fontId="10" fillId="3" borderId="30" xfId="2" applyNumberFormat="1" applyFont="1" applyFill="1" applyBorder="1" applyAlignment="1">
      <alignment horizontal="center"/>
    </xf>
    <xf numFmtId="0" fontId="7" fillId="0" borderId="29" xfId="0" applyFont="1" applyBorder="1"/>
    <xf numFmtId="0" fontId="7" fillId="0" borderId="31" xfId="0" applyFont="1" applyBorder="1"/>
    <xf numFmtId="0" fontId="7" fillId="0" borderId="13" xfId="0" applyFont="1" applyBorder="1"/>
    <xf numFmtId="0" fontId="7" fillId="0" borderId="30" xfId="0" applyFont="1" applyBorder="1"/>
    <xf numFmtId="40" fontId="10" fillId="3" borderId="0" xfId="2" applyNumberFormat="1" applyFont="1" applyFill="1"/>
    <xf numFmtId="0" fontId="10" fillId="0" borderId="1" xfId="0" applyFont="1" applyBorder="1" applyAlignment="1">
      <alignment horizontal="center"/>
    </xf>
    <xf numFmtId="40" fontId="10" fillId="3" borderId="32" xfId="2" applyNumberFormat="1" applyFont="1" applyFill="1" applyBorder="1"/>
    <xf numFmtId="40" fontId="10" fillId="3" borderId="34" xfId="2" applyNumberFormat="1" applyFont="1" applyFill="1" applyBorder="1" applyAlignment="1">
      <alignment horizontal="center"/>
    </xf>
    <xf numFmtId="0" fontId="7" fillId="0" borderId="25" xfId="0" applyFont="1" applyBorder="1"/>
    <xf numFmtId="0" fontId="7" fillId="0" borderId="35" xfId="0" applyFont="1" applyBorder="1"/>
    <xf numFmtId="0" fontId="10" fillId="0" borderId="36" xfId="0" applyFont="1" applyBorder="1" applyAlignment="1">
      <alignment horizontal="center"/>
    </xf>
    <xf numFmtId="0" fontId="10" fillId="0" borderId="37" xfId="0" applyFont="1" applyBorder="1"/>
    <xf numFmtId="40" fontId="10" fillId="0" borderId="37" xfId="2" applyNumberFormat="1" applyFont="1" applyBorder="1" applyProtection="1">
      <protection locked="0"/>
    </xf>
    <xf numFmtId="0" fontId="7" fillId="0" borderId="38" xfId="0" applyFont="1" applyBorder="1"/>
    <xf numFmtId="0" fontId="20" fillId="0" borderId="27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5" borderId="39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0" fillId="0" borderId="8" xfId="0" applyBorder="1"/>
    <xf numFmtId="40" fontId="10" fillId="0" borderId="1" xfId="2" applyNumberFormat="1" applyFont="1" applyBorder="1" applyProtection="1">
      <protection locked="0"/>
    </xf>
    <xf numFmtId="0" fontId="0" fillId="0" borderId="33" xfId="0" applyBorder="1"/>
    <xf numFmtId="0" fontId="10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40" fontId="10" fillId="0" borderId="22" xfId="2" applyNumberFormat="1" applyFont="1" applyBorder="1"/>
  </cellXfs>
  <cellStyles count="3">
    <cellStyle name="Comma" xfId="1" builtinId="3"/>
    <cellStyle name="Normal" xfId="0" builtinId="0"/>
    <cellStyle name="Normal_FRMRV99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41"/>
  <sheetViews>
    <sheetView tabSelected="1" topLeftCell="A5" zoomScaleNormal="100" workbookViewId="0">
      <selection activeCell="H21" sqref="H21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10"/>
      <c r="J2" s="11"/>
      <c r="K2" s="11"/>
      <c r="L2" s="12"/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10"/>
      <c r="J3" s="11"/>
      <c r="K3" s="11"/>
      <c r="L3" s="12"/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/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08"/>
      <c r="I23" s="108"/>
      <c r="J23" s="108"/>
      <c r="K23" s="108"/>
      <c r="L23" s="109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106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21"/>
      <c r="I35" s="121"/>
      <c r="J35" s="121"/>
      <c r="K35" s="121"/>
      <c r="L35" s="116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C:\Users\bdickens\Downloads\[2026-Revenues.xlsx]Form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0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customWidth="1"/>
    <col min="10" max="10" width="10.21875" customWidth="1"/>
    <col min="11" max="11" width="9.88671875" customWidth="1"/>
    <col min="12" max="12" width="10.21875" customWidth="1"/>
  </cols>
  <sheetData>
    <row r="1" spans="1:12" s="7" customFormat="1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225</v>
      </c>
    </row>
    <row r="2" spans="1:12" ht="15.75" customHeight="1" x14ac:dyDescent="0.25">
      <c r="A2" s="2"/>
      <c r="B2" s="2"/>
      <c r="C2" s="2"/>
      <c r="D2" s="2"/>
      <c r="E2" s="4" t="s">
        <v>2</v>
      </c>
      <c r="F2" s="9"/>
      <c r="G2" s="5"/>
      <c r="H2" s="5"/>
      <c r="I2" s="80" t="s">
        <v>222</v>
      </c>
      <c r="J2" s="81" t="s">
        <v>208</v>
      </c>
      <c r="K2" s="82"/>
      <c r="L2" s="82"/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80" t="s">
        <v>223</v>
      </c>
      <c r="J3" s="81" t="s">
        <v>224</v>
      </c>
      <c r="K3" s="82" t="s">
        <v>202</v>
      </c>
      <c r="L3" s="82"/>
    </row>
    <row r="4" spans="1:12" s="7" customFormat="1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7" customFormat="1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s="7" customFormat="1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s="7" customFormat="1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s="7" customFormat="1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s="7" customFormat="1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s="7" customFormat="1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s="7" customFormat="1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s="7" customFormat="1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s="7" customFormat="1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s="7" customFormat="1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s="7" customFormat="1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s="7" customFormat="1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s="7" customFormat="1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s="7" customFormat="1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s="7" customFormat="1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s="7" customFormat="1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s="7" customFormat="1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s="7" customFormat="1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s="7" customFormat="1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s="7" customFormat="1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s="7" customFormat="1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s="7" customFormat="1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s="7" customFormat="1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s="7" customFormat="1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s="7" customFormat="1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s="7" customFormat="1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s="7" customFormat="1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s="7" customFormat="1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s="7" customFormat="1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s="7" customFormat="1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s="7" customFormat="1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s="7" customFormat="1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s="7" customFormat="1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s="7" customFormat="1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s="7" customFormat="1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s="7" customFormat="1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s="7" customFormat="1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s="7" customFormat="1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s="7" customFormat="1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s="7" customFormat="1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s="7" customFormat="1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s="7" customFormat="1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s="7" customFormat="1" ht="12.95" customHeight="1" x14ac:dyDescent="0.2">
      <c r="A47" s="77" t="str">
        <f ca="1">CELL("FILENAME",A1)</f>
        <v>C:\Users\bdickens\Downloads\[2026-Revenues.xlsx]State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8147-F196-4105-A735-C0A90CAF8E2D}">
  <sheetPr transitionEvaluation="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228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346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344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231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226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227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234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347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342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2">
    <pageSetUpPr fitToPage="1"/>
  </sheetPr>
  <dimension ref="A1:L441"/>
  <sheetViews>
    <sheetView defaultGridColor="0" colorId="22" zoomScaleNormal="100" zoomScaleSheetLayoutView="75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237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229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230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2974-9294-4B3F-83C6-365DEA41B558}">
  <sheetPr transitionEvaluation="1">
    <pageSetUpPr fitToPage="1"/>
  </sheetPr>
  <dimension ref="A1:L441"/>
  <sheetViews>
    <sheetView defaultGridColor="0" colorId="22" zoomScaleNormal="100" zoomScaleSheetLayoutView="75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244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348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345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C:\Users\bdickens\Downloads\[2026-Revenues.xlsx]254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3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247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232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233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4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249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235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236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15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238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 t="s">
        <v>202</v>
      </c>
      <c r="L3" s="79" t="s">
        <v>239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D7D4D-F844-4528-A0BA-BD3CE9E73AAB}">
  <sheetPr transitionEvaluation="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255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349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 t="s">
        <v>202</v>
      </c>
      <c r="L3" s="79" t="s">
        <v>343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C:\Users\bdickens\Downloads\[2026-Revenues.xlsx]259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199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200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201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>
        <v>0</v>
      </c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C:\Users\bdickens\Downloads\[2026-Revenues.xlsx]100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colBreaks count="1" manualBreakCount="1">
    <brk id="12" max="46" man="1"/>
  </col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L441"/>
  <sheetViews>
    <sheetView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258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240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 t="s">
        <v>202</v>
      </c>
      <c r="L3" s="79" t="s">
        <v>241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C:\Users\bdickens\Downloads\[2026-Revenues.xlsx]260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L441"/>
  <sheetViews>
    <sheetView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262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242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 t="s">
        <v>202</v>
      </c>
      <c r="L3" s="79" t="s">
        <v>243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C:\Users\bdickens\Downloads\[2026-Revenues.xlsx]261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L441"/>
  <sheetViews>
    <sheetView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265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245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246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C:\Users\bdickens\Downloads\[2026-Revenues.xlsx]262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19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268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360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248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C:\Users\bdickens\Downloads\[2026-Revenues.xlsx]263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FD56-6C79-4930-A60D-FA3BCA8380D2}">
  <sheetPr transitionEvaluation="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271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351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350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C:\Users\bdickens\Downloads\[2026-Revenues.xlsx]265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246D-88EA-4A81-BC38-DD9F1AAC5EB0}">
  <sheetPr transitionEvaluation="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274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358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359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C:\Users\bdickens\Downloads\[2026-Revenues.xlsx]267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pageSetUpPr fitToPage="1"/>
  </sheetPr>
  <dimension ref="A1:L441"/>
  <sheetViews>
    <sheetView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275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250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251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C:\Users\bdickens\Downloads\[2026-Revenues.xlsx]270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1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338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253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 t="s">
        <v>202</v>
      </c>
      <c r="L3" s="79" t="s">
        <v>254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C:\Users\bdickens\Downloads\[2026-Revenues.xlsx]271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2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339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256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257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C:\Users\bdickens\Downloads\[2026-Revenues.xlsx]273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codeName="Sheet23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customWidth="1"/>
    <col min="10" max="10" width="10.21875" customWidth="1"/>
    <col min="11" max="11" width="9.88671875" customWidth="1"/>
    <col min="12" max="12" width="10.21875" customWidth="1"/>
  </cols>
  <sheetData>
    <row r="1" spans="1:12" s="7" customFormat="1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340</v>
      </c>
    </row>
    <row r="2" spans="1:12" ht="15.75" customHeight="1" x14ac:dyDescent="0.25">
      <c r="A2" s="2"/>
      <c r="B2" s="2"/>
      <c r="C2" s="2"/>
      <c r="D2" s="2"/>
      <c r="E2" s="4" t="s">
        <v>2</v>
      </c>
      <c r="F2" s="9"/>
      <c r="G2" s="5"/>
      <c r="H2" s="5"/>
      <c r="I2" s="80" t="s">
        <v>259</v>
      </c>
      <c r="J2" s="81" t="s">
        <v>208</v>
      </c>
      <c r="K2" s="82"/>
      <c r="L2" s="82"/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80" t="s">
        <v>260</v>
      </c>
      <c r="J3" s="81" t="s">
        <v>261</v>
      </c>
      <c r="K3" s="82" t="s">
        <v>202</v>
      </c>
      <c r="L3" s="82"/>
    </row>
    <row r="4" spans="1:12" s="7" customFormat="1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7" customFormat="1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s="7" customFormat="1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s="7" customFormat="1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s="7" customFormat="1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s="7" customFormat="1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s="7" customFormat="1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s="7" customFormat="1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s="7" customFormat="1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s="7" customFormat="1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s="7" customFormat="1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s="7" customFormat="1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s="7" customFormat="1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s="7" customFormat="1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s="7" customFormat="1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s="7" customFormat="1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s="7" customFormat="1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s="7" customFormat="1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s="7" customFormat="1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s="7" customFormat="1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s="7" customFormat="1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s="7" customFormat="1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s="7" customFormat="1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s="7" customFormat="1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s="7" customFormat="1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s="7" customFormat="1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s="7" customFormat="1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s="7" customFormat="1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s="7" customFormat="1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s="7" customFormat="1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s="7" customFormat="1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s="7" customFormat="1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s="7" customFormat="1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s="7" customFormat="1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s="7" customFormat="1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s="7" customFormat="1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s="7" customFormat="1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s="7" customFormat="1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s="7" customFormat="1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s="7" customFormat="1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s="7" customFormat="1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s="7" customFormat="1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s="7" customFormat="1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s="7" customFormat="1" ht="12.95" customHeight="1" x14ac:dyDescent="0.2">
      <c r="A47" s="77" t="str">
        <f ca="1">CELL("FILENAME",A1)</f>
        <v>C:\Users\bdickens\Downloads\[2026-Revenues.xlsx]Federal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203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204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205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C:\Users\bdickens\Downloads\[2026-Revenues.xlsx]220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codeName="Sheet24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341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263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264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C:\Users\bdickens\Downloads\[2026-Revenues.xlsx]290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codeName="Sheet25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352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266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267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113" t="s">
        <v>160</v>
      </c>
      <c r="I34" s="16" t="s">
        <v>161</v>
      </c>
      <c r="J34" s="114">
        <f>SUBTOTAL(9,J25:J33)</f>
        <v>0</v>
      </c>
      <c r="K34" s="115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C:\Users\bdickens\Downloads\[2026-Revenues.xlsx]310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codeName="Sheet26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354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269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270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C:\Users\bdickens\Downloads\[2026-Revenues.xlsx]410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codeName="Sheet27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356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272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273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C:\Users\bdickens\Downloads\[2026-Revenues.xlsx]420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9F3D-70DB-4816-B2F3-3EF96D2CED75}">
  <sheetPr>
    <pageSetUpPr fitToPage="1"/>
  </sheetPr>
  <dimension ref="A1:L441"/>
  <sheetViews>
    <sheetView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365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368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353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C:\Users\bdickens\Downloads\[2026-Revenues.xlsx]435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E606-973E-490D-96C9-01659ACDEBEE}">
  <sheetPr>
    <pageSetUpPr fitToPage="1"/>
  </sheetPr>
  <dimension ref="A1:L441"/>
  <sheetViews>
    <sheetView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366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357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355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C:\Users\bdickens\Downloads\[2026-Revenues.xlsx]436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codeName="Sheet29">
    <pageSetUpPr fitToPage="1"/>
  </sheetPr>
  <dimension ref="A1:L441"/>
  <sheetViews>
    <sheetView defaultGridColor="0" topLeftCell="A5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367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276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277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C:\Users\bdickens\Downloads\[2026-Revenues.xlsx]710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0">
    <pageSetUpPr fitToPage="1"/>
  </sheetPr>
  <dimension ref="A1:L42"/>
  <sheetViews>
    <sheetView zoomScaleNormal="100" workbookViewId="0"/>
  </sheetViews>
  <sheetFormatPr defaultRowHeight="15" x14ac:dyDescent="0.2"/>
  <cols>
    <col min="1" max="1" width="4.77734375" customWidth="1"/>
    <col min="2" max="2" width="7.77734375" customWidth="1"/>
    <col min="3" max="3" width="28.77734375" customWidth="1"/>
    <col min="4" max="10" width="15.6640625" customWidth="1"/>
    <col min="11" max="14" width="10.77734375" customWidth="1"/>
  </cols>
  <sheetData>
    <row r="1" spans="1:12" ht="15.75" x14ac:dyDescent="0.25">
      <c r="A1" s="1"/>
      <c r="B1" s="83"/>
      <c r="C1" s="3"/>
      <c r="D1" s="84"/>
      <c r="E1" s="85" t="s">
        <v>278</v>
      </c>
      <c r="F1" s="84"/>
      <c r="G1" s="84"/>
      <c r="H1" s="83"/>
      <c r="I1" s="83"/>
      <c r="J1" s="86"/>
      <c r="K1" s="83"/>
      <c r="L1" s="83"/>
    </row>
    <row r="2" spans="1:12" x14ac:dyDescent="0.2">
      <c r="D2" s="9" t="str">
        <f>Form!E3</f>
        <v>July 1, 2025 - June 30, 2026</v>
      </c>
      <c r="E2" s="13"/>
      <c r="F2" s="9"/>
      <c r="G2" s="9"/>
      <c r="H2" s="9"/>
    </row>
    <row r="3" spans="1:12" ht="9.9499999999999993" customHeight="1" x14ac:dyDescent="0.2"/>
    <row r="4" spans="1:12" x14ac:dyDescent="0.2">
      <c r="A4" s="87"/>
      <c r="B4" s="87"/>
      <c r="C4" s="87"/>
      <c r="D4" s="88" t="s">
        <v>279</v>
      </c>
      <c r="E4" s="88" t="s">
        <v>280</v>
      </c>
      <c r="F4" s="88" t="s">
        <v>281</v>
      </c>
      <c r="G4" s="88" t="s">
        <v>281</v>
      </c>
      <c r="H4" s="88" t="s">
        <v>281</v>
      </c>
      <c r="I4" s="88" t="s">
        <v>282</v>
      </c>
      <c r="J4" s="88" t="s">
        <v>283</v>
      </c>
    </row>
    <row r="5" spans="1:12" x14ac:dyDescent="0.2">
      <c r="A5" s="89"/>
      <c r="B5" s="89"/>
      <c r="C5" s="89"/>
      <c r="D5" s="90" t="s">
        <v>284</v>
      </c>
      <c r="E5" s="90" t="s">
        <v>285</v>
      </c>
      <c r="F5" s="90" t="s">
        <v>286</v>
      </c>
      <c r="G5" s="90" t="s">
        <v>286</v>
      </c>
      <c r="H5" s="90" t="s">
        <v>286</v>
      </c>
      <c r="I5" s="90" t="s">
        <v>287</v>
      </c>
      <c r="J5" s="90" t="s">
        <v>288</v>
      </c>
    </row>
    <row r="6" spans="1:12" x14ac:dyDescent="0.2">
      <c r="A6" s="89"/>
      <c r="B6" s="89"/>
      <c r="C6" s="89"/>
      <c r="D6" s="90"/>
      <c r="E6" s="90" t="s">
        <v>289</v>
      </c>
      <c r="F6" s="90" t="s">
        <v>290</v>
      </c>
      <c r="G6" s="90" t="s">
        <v>291</v>
      </c>
      <c r="H6" s="90" t="s">
        <v>280</v>
      </c>
      <c r="I6" s="90"/>
      <c r="J6" s="90"/>
    </row>
    <row r="7" spans="1:12" ht="12.95" customHeight="1" x14ac:dyDescent="0.2">
      <c r="A7" s="91" t="s">
        <v>292</v>
      </c>
      <c r="B7" s="91" t="s">
        <v>293</v>
      </c>
      <c r="C7" s="91" t="s">
        <v>294</v>
      </c>
      <c r="D7" s="91">
        <v>100</v>
      </c>
      <c r="E7" s="91">
        <v>200</v>
      </c>
      <c r="F7" s="91" t="s">
        <v>295</v>
      </c>
      <c r="G7" s="91" t="s">
        <v>296</v>
      </c>
      <c r="H7" s="91" t="s">
        <v>297</v>
      </c>
      <c r="I7" s="91">
        <v>290</v>
      </c>
      <c r="J7" s="91">
        <v>310</v>
      </c>
    </row>
    <row r="8" spans="1:12" ht="16.899999999999999" customHeight="1" x14ac:dyDescent="0.2">
      <c r="A8" s="92">
        <v>1</v>
      </c>
      <c r="B8" s="92"/>
      <c r="C8" s="93" t="s">
        <v>298</v>
      </c>
      <c r="D8" s="94"/>
      <c r="E8" s="94"/>
      <c r="F8" s="94"/>
      <c r="G8" s="94"/>
      <c r="H8" s="94"/>
      <c r="I8" s="94"/>
      <c r="J8" s="94"/>
    </row>
    <row r="9" spans="1:12" ht="16.899999999999999" customHeight="1" x14ac:dyDescent="0.2">
      <c r="A9" s="92">
        <v>2</v>
      </c>
      <c r="B9" s="92">
        <v>410000</v>
      </c>
      <c r="C9" s="93" t="s">
        <v>299</v>
      </c>
      <c r="D9" s="95"/>
      <c r="E9" s="95"/>
      <c r="F9" s="95"/>
      <c r="G9" s="95"/>
      <c r="H9" s="95"/>
      <c r="I9" s="95"/>
      <c r="J9" s="95"/>
    </row>
    <row r="10" spans="1:12" ht="16.899999999999999" customHeight="1" x14ac:dyDescent="0.2">
      <c r="A10" s="92">
        <v>3</v>
      </c>
      <c r="B10" s="92">
        <v>420000</v>
      </c>
      <c r="C10" s="93" t="s">
        <v>300</v>
      </c>
      <c r="D10" s="96"/>
      <c r="E10" s="96"/>
      <c r="F10" s="96"/>
      <c r="G10" s="96"/>
      <c r="H10" s="96"/>
      <c r="I10" s="96"/>
      <c r="J10" s="96"/>
    </row>
    <row r="11" spans="1:12" ht="16.899999999999999" customHeight="1" x14ac:dyDescent="0.2">
      <c r="A11" s="92">
        <v>4</v>
      </c>
      <c r="B11" s="92">
        <v>430000</v>
      </c>
      <c r="C11" s="93" t="s">
        <v>301</v>
      </c>
      <c r="D11" s="96"/>
      <c r="E11" s="96"/>
      <c r="F11" s="96"/>
      <c r="G11" s="96"/>
      <c r="H11" s="96"/>
      <c r="I11" s="96"/>
      <c r="J11" s="96"/>
    </row>
    <row r="12" spans="1:12" ht="16.899999999999999" customHeight="1" x14ac:dyDescent="0.2">
      <c r="A12" s="92">
        <v>5</v>
      </c>
      <c r="B12" s="92">
        <v>440000</v>
      </c>
      <c r="C12" s="93" t="s">
        <v>302</v>
      </c>
      <c r="D12" s="96"/>
      <c r="E12" s="96"/>
      <c r="F12" s="96"/>
      <c r="G12" s="96"/>
      <c r="H12" s="96"/>
      <c r="I12" s="96"/>
      <c r="J12" s="96"/>
    </row>
    <row r="13" spans="1:12" ht="16.899999999999999" customHeight="1" x14ac:dyDescent="0.2">
      <c r="A13" s="92">
        <v>6</v>
      </c>
      <c r="B13" s="92">
        <v>450000</v>
      </c>
      <c r="C13" s="93" t="s">
        <v>303</v>
      </c>
      <c r="D13" s="96"/>
      <c r="E13" s="96"/>
      <c r="F13" s="96"/>
      <c r="G13" s="96"/>
      <c r="H13" s="96"/>
      <c r="I13" s="96"/>
      <c r="J13" s="96"/>
    </row>
    <row r="14" spans="1:12" ht="16.899999999999999" customHeight="1" x14ac:dyDescent="0.2">
      <c r="A14" s="92">
        <v>7</v>
      </c>
      <c r="B14" s="92"/>
      <c r="C14" s="93" t="s">
        <v>304</v>
      </c>
      <c r="D14" s="97">
        <f t="shared" ref="D14:J14" si="0">SUBTOTAL(9,D9:D13)</f>
        <v>0</v>
      </c>
      <c r="E14" s="97">
        <f t="shared" si="0"/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</row>
    <row r="15" spans="1:12" ht="16.899999999999999" customHeight="1" x14ac:dyDescent="0.2">
      <c r="A15" s="92">
        <v>8</v>
      </c>
      <c r="B15" s="92">
        <v>460000</v>
      </c>
      <c r="C15" s="93" t="s">
        <v>305</v>
      </c>
      <c r="D15" s="96">
        <v>0</v>
      </c>
      <c r="E15" s="96"/>
      <c r="F15" s="96"/>
      <c r="G15" s="96"/>
      <c r="H15" s="96"/>
      <c r="I15" s="96"/>
      <c r="J15" s="96">
        <v>0</v>
      </c>
    </row>
    <row r="16" spans="1:12" ht="16.899999999999999" customHeight="1" x14ac:dyDescent="0.2">
      <c r="A16" s="92">
        <v>9</v>
      </c>
      <c r="B16" s="92"/>
      <c r="C16" s="93" t="s">
        <v>306</v>
      </c>
      <c r="D16" s="98">
        <f t="shared" ref="D16:J16" si="1">SUM(D14:D15)</f>
        <v>0</v>
      </c>
      <c r="E16" s="98">
        <f t="shared" si="1"/>
        <v>0</v>
      </c>
      <c r="F16" s="98">
        <f t="shared" si="1"/>
        <v>0</v>
      </c>
      <c r="G16" s="98">
        <f t="shared" si="1"/>
        <v>0</v>
      </c>
      <c r="H16" s="98">
        <f t="shared" si="1"/>
        <v>0</v>
      </c>
      <c r="I16" s="98">
        <f t="shared" si="1"/>
        <v>0</v>
      </c>
      <c r="J16" s="98">
        <f t="shared" si="1"/>
        <v>0</v>
      </c>
    </row>
    <row r="17" spans="1:10" ht="16.899999999999999" customHeight="1" x14ac:dyDescent="0.2">
      <c r="A17" s="92">
        <v>10</v>
      </c>
      <c r="B17" s="92"/>
      <c r="C17" s="93"/>
      <c r="D17" s="94"/>
      <c r="E17" s="94"/>
      <c r="F17" s="94"/>
      <c r="G17" s="94"/>
      <c r="H17" s="94"/>
      <c r="I17" s="94"/>
      <c r="J17" s="94"/>
    </row>
    <row r="18" spans="1:10" ht="16.899999999999999" customHeight="1" x14ac:dyDescent="0.2">
      <c r="A18" s="92">
        <v>11</v>
      </c>
      <c r="B18" s="92"/>
      <c r="C18" s="93" t="s">
        <v>307</v>
      </c>
      <c r="D18" s="94"/>
      <c r="E18" s="94"/>
      <c r="F18" s="94"/>
      <c r="G18" s="94"/>
      <c r="H18" s="94"/>
      <c r="I18" s="94"/>
      <c r="J18" s="94"/>
    </row>
    <row r="19" spans="1:10" ht="16.899999999999999" customHeight="1" x14ac:dyDescent="0.2">
      <c r="A19" s="92">
        <v>12</v>
      </c>
      <c r="B19" s="92">
        <v>500000</v>
      </c>
      <c r="C19" s="93" t="s">
        <v>308</v>
      </c>
      <c r="D19" s="96"/>
      <c r="E19" s="96"/>
      <c r="F19" s="96"/>
      <c r="G19" s="96"/>
      <c r="H19" s="96"/>
      <c r="I19" s="96"/>
      <c r="J19" s="96"/>
    </row>
    <row r="20" spans="1:10" ht="16.899999999999999" customHeight="1" x14ac:dyDescent="0.2">
      <c r="A20" s="92">
        <v>13</v>
      </c>
      <c r="B20" s="92">
        <v>600000</v>
      </c>
      <c r="C20" s="93" t="s">
        <v>309</v>
      </c>
      <c r="D20" s="96"/>
      <c r="E20" s="96"/>
      <c r="F20" s="96"/>
      <c r="G20" s="96"/>
      <c r="H20" s="96"/>
      <c r="I20" s="96"/>
      <c r="J20" s="96"/>
    </row>
    <row r="21" spans="1:10" ht="16.899999999999999" customHeight="1" x14ac:dyDescent="0.2">
      <c r="A21" s="92">
        <v>14</v>
      </c>
      <c r="B21" s="92">
        <v>700000</v>
      </c>
      <c r="C21" s="93" t="s">
        <v>310</v>
      </c>
      <c r="D21" s="96"/>
      <c r="E21" s="96"/>
      <c r="F21" s="96"/>
      <c r="G21" s="96"/>
      <c r="H21" s="96"/>
      <c r="I21" s="96"/>
      <c r="J21" s="96"/>
    </row>
    <row r="22" spans="1:10" ht="16.899999999999999" customHeight="1" x14ac:dyDescent="0.2">
      <c r="A22" s="92">
        <v>15</v>
      </c>
      <c r="B22" s="92">
        <v>800000</v>
      </c>
      <c r="C22" s="93" t="s">
        <v>311</v>
      </c>
      <c r="D22" s="96"/>
      <c r="E22" s="96"/>
      <c r="F22" s="96"/>
      <c r="G22" s="96"/>
      <c r="H22" s="96"/>
      <c r="I22" s="96"/>
      <c r="J22" s="96"/>
    </row>
    <row r="23" spans="1:10" ht="16.899999999999999" customHeight="1" x14ac:dyDescent="0.2">
      <c r="A23" s="92">
        <v>16</v>
      </c>
      <c r="B23" s="92">
        <v>910000</v>
      </c>
      <c r="C23" s="93" t="s">
        <v>312</v>
      </c>
      <c r="D23" s="96"/>
      <c r="E23" s="96"/>
      <c r="F23" s="96"/>
      <c r="G23" s="96"/>
      <c r="H23" s="96"/>
      <c r="I23" s="96"/>
      <c r="J23" s="96"/>
    </row>
    <row r="24" spans="1:10" ht="16.899999999999999" customHeight="1" x14ac:dyDescent="0.2">
      <c r="A24" s="92">
        <v>17</v>
      </c>
      <c r="B24" s="92"/>
      <c r="C24" s="93" t="s">
        <v>313</v>
      </c>
      <c r="D24" s="96">
        <f t="shared" ref="D24:J24" si="2">SUM(D19:D23)</f>
        <v>0</v>
      </c>
      <c r="E24" s="96">
        <f t="shared" si="2"/>
        <v>0</v>
      </c>
      <c r="F24" s="96">
        <f t="shared" si="2"/>
        <v>0</v>
      </c>
      <c r="G24" s="96">
        <f t="shared" si="2"/>
        <v>0</v>
      </c>
      <c r="H24" s="96">
        <f t="shared" si="2"/>
        <v>0</v>
      </c>
      <c r="I24" s="96">
        <f t="shared" si="2"/>
        <v>0</v>
      </c>
      <c r="J24" s="96">
        <f t="shared" si="2"/>
        <v>0</v>
      </c>
    </row>
    <row r="25" spans="1:10" ht="16.899999999999999" customHeight="1" x14ac:dyDescent="0.2">
      <c r="A25" s="92">
        <v>18</v>
      </c>
      <c r="B25" s="92"/>
      <c r="C25" s="93" t="s">
        <v>314</v>
      </c>
      <c r="D25" s="96">
        <v>0</v>
      </c>
      <c r="E25" s="96"/>
      <c r="F25" s="96"/>
      <c r="G25" s="96"/>
      <c r="H25" s="96"/>
      <c r="I25" s="96"/>
      <c r="J25" s="96"/>
    </row>
    <row r="26" spans="1:10" ht="16.899999999999999" customHeight="1" x14ac:dyDescent="0.2">
      <c r="A26" s="92">
        <v>19</v>
      </c>
      <c r="B26" s="92"/>
      <c r="C26" s="93" t="s">
        <v>315</v>
      </c>
      <c r="D26" s="97">
        <f>D24+D25</f>
        <v>0</v>
      </c>
      <c r="E26" s="97">
        <f t="shared" ref="E26:J26" si="3">SUM(E24:E25)</f>
        <v>0</v>
      </c>
      <c r="F26" s="97">
        <f t="shared" si="3"/>
        <v>0</v>
      </c>
      <c r="G26" s="97">
        <f t="shared" si="3"/>
        <v>0</v>
      </c>
      <c r="H26" s="97">
        <f t="shared" si="3"/>
        <v>0</v>
      </c>
      <c r="I26" s="97">
        <f t="shared" si="3"/>
        <v>0</v>
      </c>
      <c r="J26" s="97">
        <f t="shared" si="3"/>
        <v>0</v>
      </c>
    </row>
    <row r="27" spans="1:10" ht="16.899999999999999" customHeight="1" x14ac:dyDescent="0.2">
      <c r="A27" s="92">
        <v>20</v>
      </c>
      <c r="B27" s="92"/>
      <c r="C27" s="93" t="s">
        <v>316</v>
      </c>
      <c r="D27" s="96"/>
      <c r="E27" s="99"/>
      <c r="F27" s="99"/>
      <c r="G27" s="99"/>
      <c r="H27" s="99"/>
      <c r="I27" s="99"/>
      <c r="J27" s="99"/>
    </row>
    <row r="28" spans="1:10" ht="16.899999999999999" customHeight="1" x14ac:dyDescent="0.2">
      <c r="A28" s="92">
        <v>21</v>
      </c>
      <c r="B28" s="92"/>
      <c r="C28" s="93" t="s">
        <v>317</v>
      </c>
      <c r="D28" s="97">
        <f t="shared" ref="D28:J28" si="4">D26+D27</f>
        <v>0</v>
      </c>
      <c r="E28" s="97">
        <f t="shared" si="4"/>
        <v>0</v>
      </c>
      <c r="F28" s="97">
        <f t="shared" si="4"/>
        <v>0</v>
      </c>
      <c r="G28" s="97">
        <f t="shared" si="4"/>
        <v>0</v>
      </c>
      <c r="H28" s="97">
        <f t="shared" si="4"/>
        <v>0</v>
      </c>
      <c r="I28" s="97">
        <f t="shared" si="4"/>
        <v>0</v>
      </c>
      <c r="J28" s="97">
        <f t="shared" si="4"/>
        <v>0</v>
      </c>
    </row>
    <row r="29" spans="1:10" s="101" customFormat="1" ht="26.25" customHeight="1" x14ac:dyDescent="0.2">
      <c r="A29" s="100">
        <v>22</v>
      </c>
      <c r="B29" s="100"/>
      <c r="C29" s="122" t="s">
        <v>202</v>
      </c>
      <c r="D29" s="123" t="str">
        <f t="shared" ref="D29:J29" si="5">IF(D15-D25=0,"  ","Transfers do not balance")</f>
        <v xml:space="preserve">  </v>
      </c>
      <c r="E29" s="123" t="str">
        <f t="shared" si="5"/>
        <v xml:space="preserve">  </v>
      </c>
      <c r="F29" s="123" t="str">
        <f t="shared" si="5"/>
        <v xml:space="preserve">  </v>
      </c>
      <c r="G29" s="123" t="str">
        <f t="shared" si="5"/>
        <v xml:space="preserve">  </v>
      </c>
      <c r="H29" s="123" t="str">
        <f t="shared" si="5"/>
        <v xml:space="preserve">  </v>
      </c>
      <c r="I29" s="123" t="str">
        <f t="shared" si="5"/>
        <v xml:space="preserve">  </v>
      </c>
      <c r="J29" s="123" t="str">
        <f t="shared" si="5"/>
        <v xml:space="preserve">  </v>
      </c>
    </row>
    <row r="30" spans="1:10" ht="16.899999999999999" customHeight="1" x14ac:dyDescent="0.2">
      <c r="A30" s="92">
        <v>23</v>
      </c>
      <c r="B30" s="92"/>
      <c r="C30" s="93" t="s">
        <v>318</v>
      </c>
      <c r="D30" s="96">
        <v>0</v>
      </c>
      <c r="E30" s="96">
        <v>0</v>
      </c>
      <c r="F30" s="96"/>
      <c r="G30" s="96"/>
      <c r="H30" s="96"/>
      <c r="I30" s="96"/>
      <c r="J30" s="96"/>
    </row>
    <row r="31" spans="1:10" ht="16.899999999999999" customHeight="1" x14ac:dyDescent="0.2">
      <c r="A31" s="92">
        <v>24</v>
      </c>
      <c r="B31" s="92"/>
      <c r="C31" s="93" t="s">
        <v>319</v>
      </c>
      <c r="D31" s="97">
        <f t="shared" ref="D31:J31" si="6">+D16</f>
        <v>0</v>
      </c>
      <c r="E31" s="97">
        <f t="shared" si="6"/>
        <v>0</v>
      </c>
      <c r="F31" s="97">
        <f t="shared" si="6"/>
        <v>0</v>
      </c>
      <c r="G31" s="97">
        <f>+G16</f>
        <v>0</v>
      </c>
      <c r="H31" s="97">
        <f t="shared" si="6"/>
        <v>0</v>
      </c>
      <c r="I31" s="97">
        <f t="shared" si="6"/>
        <v>0</v>
      </c>
      <c r="J31" s="97">
        <f t="shared" si="6"/>
        <v>0</v>
      </c>
    </row>
    <row r="32" spans="1:10" ht="16.899999999999999" customHeight="1" x14ac:dyDescent="0.2">
      <c r="A32" s="92">
        <v>25</v>
      </c>
      <c r="B32" s="92"/>
      <c r="C32" s="93" t="s">
        <v>320</v>
      </c>
      <c r="D32" s="97">
        <f t="shared" ref="D32:J32" si="7">+D28</f>
        <v>0</v>
      </c>
      <c r="E32" s="97">
        <f t="shared" si="7"/>
        <v>0</v>
      </c>
      <c r="F32" s="97">
        <f t="shared" si="7"/>
        <v>0</v>
      </c>
      <c r="G32" s="97">
        <f>+G28</f>
        <v>0</v>
      </c>
      <c r="H32" s="97">
        <f t="shared" si="7"/>
        <v>0</v>
      </c>
      <c r="I32" s="97">
        <f t="shared" si="7"/>
        <v>0</v>
      </c>
      <c r="J32" s="97">
        <f t="shared" si="7"/>
        <v>0</v>
      </c>
    </row>
    <row r="33" spans="1:10" ht="16.899999999999999" customHeight="1" x14ac:dyDescent="0.2">
      <c r="A33" s="92">
        <v>26</v>
      </c>
      <c r="B33" s="92"/>
      <c r="C33" s="93" t="s">
        <v>321</v>
      </c>
      <c r="D33" s="98">
        <f>D30+D31-D32</f>
        <v>0</v>
      </c>
      <c r="E33" s="98">
        <f t="shared" ref="E33:J33" si="8">E30+E31-E32</f>
        <v>0</v>
      </c>
      <c r="F33" s="98">
        <f t="shared" si="8"/>
        <v>0</v>
      </c>
      <c r="G33" s="98">
        <f t="shared" si="8"/>
        <v>0</v>
      </c>
      <c r="H33" s="98">
        <f t="shared" si="8"/>
        <v>0</v>
      </c>
      <c r="I33" s="98">
        <f t="shared" si="8"/>
        <v>0</v>
      </c>
      <c r="J33" s="98">
        <f t="shared" si="8"/>
        <v>0</v>
      </c>
    </row>
    <row r="34" spans="1:10" ht="16.899999999999999" customHeight="1" x14ac:dyDescent="0.2">
      <c r="A34" s="93"/>
      <c r="B34" s="92"/>
      <c r="C34" s="93"/>
      <c r="D34" s="94"/>
      <c r="E34" s="94"/>
      <c r="F34" s="94"/>
      <c r="G34" s="94"/>
      <c r="H34" s="94"/>
      <c r="I34" s="94"/>
      <c r="J34" s="94"/>
    </row>
    <row r="35" spans="1:10" ht="9.9499999999999993" customHeight="1" x14ac:dyDescent="0.2"/>
    <row r="36" spans="1:10" ht="15.75" x14ac:dyDescent="0.25">
      <c r="C36" s="102" t="s">
        <v>322</v>
      </c>
    </row>
    <row r="37" spans="1:10" ht="6.95" customHeight="1" x14ac:dyDescent="0.2"/>
    <row r="38" spans="1:10" ht="9.9499999999999993" customHeight="1" x14ac:dyDescent="0.2">
      <c r="A38" s="103" t="str">
        <f ca="1">CELL("filename",A38)</f>
        <v>C:\Users\bdickens\Downloads\[2026-Revenues.xlsx]smwksht pg1</v>
      </c>
    </row>
    <row r="40" spans="1:10" x14ac:dyDescent="0.2">
      <c r="A40" s="104"/>
      <c r="B40" s="104"/>
      <c r="C40" s="104"/>
      <c r="D40" s="104"/>
      <c r="E40" s="104"/>
      <c r="F40" s="104"/>
      <c r="G40" s="104"/>
      <c r="H40" s="104"/>
      <c r="I40" s="104"/>
      <c r="J40" s="104"/>
    </row>
    <row r="42" spans="1:10" x14ac:dyDescent="0.2">
      <c r="D42" s="105">
        <f>D30+D31</f>
        <v>0</v>
      </c>
    </row>
  </sheetData>
  <pageMargins left="0.3" right="0.75" top="1" bottom="1" header="0.5" footer="0.5"/>
  <pageSetup scale="7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pageSetUpPr fitToPage="1"/>
  </sheetPr>
  <dimension ref="A1:J38"/>
  <sheetViews>
    <sheetView zoomScaleNormal="100" workbookViewId="0"/>
  </sheetViews>
  <sheetFormatPr defaultRowHeight="15" x14ac:dyDescent="0.2"/>
  <cols>
    <col min="1" max="1" width="4.77734375" customWidth="1"/>
    <col min="2" max="2" width="7.77734375" customWidth="1"/>
    <col min="3" max="3" width="30.77734375" customWidth="1"/>
    <col min="4" max="9" width="16.6640625" customWidth="1"/>
  </cols>
  <sheetData>
    <row r="1" spans="1:9" ht="15.75" x14ac:dyDescent="0.25">
      <c r="A1" s="1"/>
      <c r="B1" s="83"/>
      <c r="C1" s="3"/>
      <c r="D1" s="85" t="s">
        <v>278</v>
      </c>
      <c r="E1" s="84"/>
      <c r="F1" s="84"/>
      <c r="G1" s="84"/>
      <c r="H1" s="83"/>
      <c r="I1" s="86"/>
    </row>
    <row r="2" spans="1:9" x14ac:dyDescent="0.2">
      <c r="D2" s="9" t="str">
        <f>Form!E3</f>
        <v>July 1, 2025 - June 30, 2026</v>
      </c>
      <c r="E2" s="13"/>
      <c r="F2" s="9"/>
      <c r="G2" s="9"/>
    </row>
    <row r="3" spans="1:9" ht="9.9499999999999993" customHeight="1" x14ac:dyDescent="0.2"/>
    <row r="4" spans="1:9" x14ac:dyDescent="0.2">
      <c r="A4" s="87"/>
      <c r="B4" s="87"/>
      <c r="C4" s="87"/>
      <c r="D4" s="88" t="s">
        <v>323</v>
      </c>
      <c r="E4" s="88" t="s">
        <v>324</v>
      </c>
      <c r="F4" s="88" t="s">
        <v>325</v>
      </c>
      <c r="G4" s="88" t="s">
        <v>326</v>
      </c>
      <c r="H4" s="88" t="s">
        <v>327</v>
      </c>
      <c r="I4" s="88" t="s">
        <v>328</v>
      </c>
    </row>
    <row r="5" spans="1:9" x14ac:dyDescent="0.2">
      <c r="A5" s="89"/>
      <c r="B5" s="89"/>
      <c r="C5" s="89"/>
      <c r="D5" s="90" t="s">
        <v>286</v>
      </c>
      <c r="E5" s="90" t="s">
        <v>329</v>
      </c>
      <c r="F5" s="90" t="s">
        <v>330</v>
      </c>
      <c r="G5" s="90" t="s">
        <v>331</v>
      </c>
      <c r="H5" s="90" t="s">
        <v>330</v>
      </c>
      <c r="I5" s="90" t="s">
        <v>330</v>
      </c>
    </row>
    <row r="6" spans="1:9" ht="9.9499999999999993" customHeight="1" x14ac:dyDescent="0.2">
      <c r="A6" s="89"/>
      <c r="B6" s="89"/>
      <c r="C6" s="89"/>
      <c r="D6" s="90"/>
      <c r="E6" s="90"/>
      <c r="F6" s="90"/>
      <c r="G6" s="90"/>
      <c r="H6" s="90"/>
      <c r="I6" s="90"/>
    </row>
    <row r="7" spans="1:9" x14ac:dyDescent="0.2">
      <c r="A7" s="91" t="s">
        <v>292</v>
      </c>
      <c r="B7" s="91" t="s">
        <v>293</v>
      </c>
      <c r="C7" s="91" t="s">
        <v>294</v>
      </c>
      <c r="D7" s="91">
        <v>410</v>
      </c>
      <c r="E7" s="91" t="s">
        <v>332</v>
      </c>
      <c r="F7" s="91">
        <v>510</v>
      </c>
      <c r="G7" s="91">
        <v>610</v>
      </c>
      <c r="H7" s="91" t="s">
        <v>333</v>
      </c>
      <c r="I7" s="91"/>
    </row>
    <row r="8" spans="1:9" ht="16.899999999999999" customHeight="1" x14ac:dyDescent="0.2">
      <c r="A8" s="92">
        <v>1</v>
      </c>
      <c r="B8" s="92"/>
      <c r="C8" s="93" t="s">
        <v>298</v>
      </c>
      <c r="D8" s="94"/>
      <c r="E8" s="94"/>
      <c r="F8" s="94"/>
      <c r="G8" s="94"/>
      <c r="H8" s="94"/>
      <c r="I8" s="97"/>
    </row>
    <row r="9" spans="1:9" ht="16.899999999999999" customHeight="1" x14ac:dyDescent="0.2">
      <c r="A9" s="92">
        <v>2</v>
      </c>
      <c r="B9" s="92">
        <v>410000</v>
      </c>
      <c r="C9" s="93" t="s">
        <v>299</v>
      </c>
      <c r="D9" s="95"/>
      <c r="E9" s="95"/>
      <c r="F9" s="95"/>
      <c r="G9" s="95"/>
      <c r="H9" s="95"/>
      <c r="I9" s="97">
        <f>SUM(D9:H9)+SUM('smwksht pg1'!D9:J9)</f>
        <v>0</v>
      </c>
    </row>
    <row r="10" spans="1:9" ht="16.899999999999999" customHeight="1" x14ac:dyDescent="0.2">
      <c r="A10" s="92">
        <v>3</v>
      </c>
      <c r="B10" s="92">
        <v>420000</v>
      </c>
      <c r="C10" s="93" t="s">
        <v>300</v>
      </c>
      <c r="D10" s="96"/>
      <c r="E10" s="96"/>
      <c r="F10" s="96"/>
      <c r="G10" s="96"/>
      <c r="H10" s="96"/>
      <c r="I10" s="97">
        <f>SUM(D10:H10)+SUM('smwksht pg1'!D10:J10)</f>
        <v>0</v>
      </c>
    </row>
    <row r="11" spans="1:9" ht="16.899999999999999" customHeight="1" x14ac:dyDescent="0.2">
      <c r="A11" s="92">
        <v>4</v>
      </c>
      <c r="B11" s="92">
        <v>430000</v>
      </c>
      <c r="C11" s="93" t="s">
        <v>301</v>
      </c>
      <c r="D11" s="96"/>
      <c r="E11" s="96"/>
      <c r="F11" s="96"/>
      <c r="G11" s="96"/>
      <c r="H11" s="96"/>
      <c r="I11" s="97">
        <f>SUM(D11:H11)+SUM('smwksht pg1'!D11:J11)</f>
        <v>0</v>
      </c>
    </row>
    <row r="12" spans="1:9" ht="16.899999999999999" customHeight="1" x14ac:dyDescent="0.2">
      <c r="A12" s="92">
        <v>5</v>
      </c>
      <c r="B12" s="92">
        <v>440000</v>
      </c>
      <c r="C12" s="93" t="s">
        <v>302</v>
      </c>
      <c r="D12" s="96"/>
      <c r="E12" s="96"/>
      <c r="F12" s="96"/>
      <c r="G12" s="96"/>
      <c r="H12" s="96"/>
      <c r="I12" s="97">
        <f>SUM(D12:H12)+SUM('smwksht pg1'!D12:J12)</f>
        <v>0</v>
      </c>
    </row>
    <row r="13" spans="1:9" ht="16.899999999999999" customHeight="1" x14ac:dyDescent="0.2">
      <c r="A13" s="92">
        <v>6</v>
      </c>
      <c r="B13" s="92">
        <v>450000</v>
      </c>
      <c r="C13" s="93" t="s">
        <v>303</v>
      </c>
      <c r="D13" s="96"/>
      <c r="E13" s="96"/>
      <c r="F13" s="96"/>
      <c r="G13" s="96"/>
      <c r="H13" s="96"/>
      <c r="I13" s="97">
        <f>SUM(D13:H13)+SUM('smwksht pg1'!D13:J13)</f>
        <v>0</v>
      </c>
    </row>
    <row r="14" spans="1:9" ht="16.899999999999999" customHeight="1" x14ac:dyDescent="0.2">
      <c r="A14" s="92">
        <v>7</v>
      </c>
      <c r="B14" s="92"/>
      <c r="C14" s="93" t="s">
        <v>304</v>
      </c>
      <c r="D14" s="97">
        <f t="shared" ref="D14:I14" si="0">SUBTOTAL(9,D9:D13)</f>
        <v>0</v>
      </c>
      <c r="E14" s="97">
        <f t="shared" si="0"/>
        <v>0</v>
      </c>
      <c r="F14" s="97">
        <f t="shared" si="0"/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</row>
    <row r="15" spans="1:9" ht="16.899999999999999" customHeight="1" x14ac:dyDescent="0.2">
      <c r="A15" s="92">
        <v>8</v>
      </c>
      <c r="B15" s="92">
        <v>460000</v>
      </c>
      <c r="C15" s="93" t="s">
        <v>305</v>
      </c>
      <c r="D15" s="96">
        <v>0</v>
      </c>
      <c r="E15" s="96"/>
      <c r="F15" s="96"/>
      <c r="G15" s="96"/>
      <c r="H15" s="96"/>
      <c r="I15" s="97">
        <f>SUM(D15:H15)+SUM('smwksht pg1'!D15:J15)</f>
        <v>0</v>
      </c>
    </row>
    <row r="16" spans="1:9" ht="16.899999999999999" customHeight="1" x14ac:dyDescent="0.2">
      <c r="A16" s="92">
        <v>9</v>
      </c>
      <c r="B16" s="92"/>
      <c r="C16" s="93" t="s">
        <v>306</v>
      </c>
      <c r="D16" s="98">
        <f t="shared" ref="D16:I16" si="1">SUM(D14:D15)</f>
        <v>0</v>
      </c>
      <c r="E16" s="98">
        <f t="shared" si="1"/>
        <v>0</v>
      </c>
      <c r="F16" s="98">
        <f t="shared" si="1"/>
        <v>0</v>
      </c>
      <c r="G16" s="98">
        <f t="shared" si="1"/>
        <v>0</v>
      </c>
      <c r="H16" s="98">
        <f t="shared" si="1"/>
        <v>0</v>
      </c>
      <c r="I16" s="98">
        <f t="shared" si="1"/>
        <v>0</v>
      </c>
    </row>
    <row r="17" spans="1:10" ht="16.899999999999999" customHeight="1" x14ac:dyDescent="0.2">
      <c r="A17" s="92">
        <v>10</v>
      </c>
      <c r="B17" s="92"/>
      <c r="C17" s="93"/>
      <c r="D17" s="97"/>
      <c r="E17" s="97"/>
      <c r="F17" s="97"/>
      <c r="G17" s="97"/>
      <c r="H17" s="97"/>
      <c r="I17" s="97"/>
    </row>
    <row r="18" spans="1:10" ht="16.899999999999999" customHeight="1" x14ac:dyDescent="0.2">
      <c r="A18" s="92">
        <v>11</v>
      </c>
      <c r="B18" s="92"/>
      <c r="C18" s="93" t="s">
        <v>307</v>
      </c>
      <c r="D18" s="97"/>
      <c r="E18" s="97"/>
      <c r="F18" s="97"/>
      <c r="G18" s="97"/>
      <c r="H18" s="97"/>
      <c r="I18" s="97"/>
    </row>
    <row r="19" spans="1:10" ht="16.899999999999999" customHeight="1" x14ac:dyDescent="0.2">
      <c r="A19" s="92">
        <v>12</v>
      </c>
      <c r="B19" s="92">
        <v>500000</v>
      </c>
      <c r="C19" s="93" t="s">
        <v>308</v>
      </c>
      <c r="D19" s="96"/>
      <c r="E19" s="96"/>
      <c r="F19" s="96"/>
      <c r="G19" s="96"/>
      <c r="H19" s="96"/>
      <c r="I19" s="97">
        <f>SUM(D19:H19)+SUM('smwksht pg1'!D19:J19)</f>
        <v>0</v>
      </c>
    </row>
    <row r="20" spans="1:10" ht="16.899999999999999" customHeight="1" x14ac:dyDescent="0.2">
      <c r="A20" s="92">
        <v>13</v>
      </c>
      <c r="B20" s="92">
        <v>600000</v>
      </c>
      <c r="C20" s="93" t="s">
        <v>309</v>
      </c>
      <c r="D20" s="96"/>
      <c r="E20" s="96"/>
      <c r="F20" s="96"/>
      <c r="G20" s="96"/>
      <c r="H20" s="96"/>
      <c r="I20" s="97">
        <v>0</v>
      </c>
    </row>
    <row r="21" spans="1:10" ht="16.899999999999999" customHeight="1" x14ac:dyDescent="0.2">
      <c r="A21" s="92">
        <v>14</v>
      </c>
      <c r="B21" s="92">
        <v>700000</v>
      </c>
      <c r="C21" s="93" t="s">
        <v>310</v>
      </c>
      <c r="D21" s="96"/>
      <c r="E21" s="96"/>
      <c r="F21" s="96"/>
      <c r="G21" s="96"/>
      <c r="H21" s="96"/>
      <c r="I21" s="97">
        <f>SUM(D21:H21)+SUM('smwksht pg1'!D21:J21)</f>
        <v>0</v>
      </c>
    </row>
    <row r="22" spans="1:10" ht="16.899999999999999" customHeight="1" x14ac:dyDescent="0.2">
      <c r="A22" s="92">
        <v>15</v>
      </c>
      <c r="B22" s="92">
        <v>800000</v>
      </c>
      <c r="C22" s="93" t="s">
        <v>311</v>
      </c>
      <c r="D22" s="96"/>
      <c r="E22" s="96"/>
      <c r="F22" s="96"/>
      <c r="G22" s="96"/>
      <c r="H22" s="96"/>
      <c r="I22" s="97">
        <f>SUM(D22:H22)+SUM('smwksht pg1'!D22:J22)</f>
        <v>0</v>
      </c>
    </row>
    <row r="23" spans="1:10" ht="16.899999999999999" customHeight="1" x14ac:dyDescent="0.2">
      <c r="A23" s="92">
        <v>16</v>
      </c>
      <c r="B23" s="92">
        <v>910000</v>
      </c>
      <c r="C23" s="93" t="s">
        <v>312</v>
      </c>
      <c r="D23" s="96"/>
      <c r="E23" s="96"/>
      <c r="F23" s="96"/>
      <c r="G23" s="96"/>
      <c r="H23" s="96"/>
      <c r="I23" s="97">
        <f>SUM(D23:H23)+SUM('smwksht pg1'!D23:J23)</f>
        <v>0</v>
      </c>
    </row>
    <row r="24" spans="1:10" ht="16.899999999999999" customHeight="1" x14ac:dyDescent="0.2">
      <c r="A24" s="92">
        <v>17</v>
      </c>
      <c r="B24" s="92"/>
      <c r="C24" s="93" t="s">
        <v>313</v>
      </c>
      <c r="D24" s="96">
        <f>SUM(D19:D23)</f>
        <v>0</v>
      </c>
      <c r="E24" s="96">
        <f>SUM(E19:E23)</f>
        <v>0</v>
      </c>
      <c r="F24" s="96">
        <f>SUM(F19:F23)</f>
        <v>0</v>
      </c>
      <c r="G24" s="96">
        <f>SUM(G19:G23)</f>
        <v>0</v>
      </c>
      <c r="H24" s="96">
        <f>SUM(H19:H23)</f>
        <v>0</v>
      </c>
      <c r="I24" s="97">
        <f>SUM(D24:H24)+SUM('smwksht pg1'!D24:J24)</f>
        <v>0</v>
      </c>
    </row>
    <row r="25" spans="1:10" ht="16.899999999999999" customHeight="1" x14ac:dyDescent="0.2">
      <c r="A25" s="92">
        <v>18</v>
      </c>
      <c r="B25" s="92"/>
      <c r="C25" s="93" t="s">
        <v>314</v>
      </c>
      <c r="D25" s="96"/>
      <c r="E25" s="96"/>
      <c r="F25" s="96"/>
      <c r="G25" s="96"/>
      <c r="H25" s="96"/>
      <c r="I25" s="97">
        <f>SUM(D25:H25)+SUM('smwksht pg1'!D25:J25)</f>
        <v>0</v>
      </c>
    </row>
    <row r="26" spans="1:10" ht="16.899999999999999" customHeight="1" x14ac:dyDescent="0.2">
      <c r="A26" s="92">
        <v>19</v>
      </c>
      <c r="B26" s="92"/>
      <c r="C26" s="93" t="s">
        <v>315</v>
      </c>
      <c r="D26" s="97">
        <f t="shared" ref="D26:I26" si="2">D24+D25</f>
        <v>0</v>
      </c>
      <c r="E26" s="97">
        <f t="shared" si="2"/>
        <v>0</v>
      </c>
      <c r="F26" s="97">
        <f t="shared" si="2"/>
        <v>0</v>
      </c>
      <c r="G26" s="97">
        <f t="shared" si="2"/>
        <v>0</v>
      </c>
      <c r="H26" s="97">
        <f t="shared" si="2"/>
        <v>0</v>
      </c>
      <c r="I26" s="97">
        <f t="shared" si="2"/>
        <v>0</v>
      </c>
    </row>
    <row r="27" spans="1:10" ht="16.899999999999999" customHeight="1" x14ac:dyDescent="0.2">
      <c r="A27" s="92">
        <v>20</v>
      </c>
      <c r="B27" s="92"/>
      <c r="C27" s="93" t="s">
        <v>316</v>
      </c>
      <c r="D27" s="99"/>
      <c r="E27" s="99"/>
      <c r="F27" s="99"/>
      <c r="G27" s="99"/>
      <c r="H27" s="99"/>
      <c r="I27" s="99"/>
    </row>
    <row r="28" spans="1:10" ht="16.899999999999999" customHeight="1" x14ac:dyDescent="0.2">
      <c r="A28" s="92">
        <v>21</v>
      </c>
      <c r="B28" s="92"/>
      <c r="C28" s="93" t="s">
        <v>317</v>
      </c>
      <c r="D28" s="97">
        <f t="shared" ref="D28:I28" si="3">D26+D27</f>
        <v>0</v>
      </c>
      <c r="E28" s="97">
        <f t="shared" si="3"/>
        <v>0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</row>
    <row r="29" spans="1:10" ht="23.25" customHeight="1" x14ac:dyDescent="0.2">
      <c r="A29" s="92">
        <v>22</v>
      </c>
      <c r="B29" s="92"/>
      <c r="C29" s="93"/>
      <c r="D29" s="124" t="str">
        <f t="shared" ref="D29:J29" si="4">IF(D15-D25=0,"  ","Transfers do not balance")</f>
        <v xml:space="preserve">  </v>
      </c>
      <c r="E29" s="124" t="str">
        <f t="shared" si="4"/>
        <v xml:space="preserve">  </v>
      </c>
      <c r="F29" s="124" t="str">
        <f t="shared" si="4"/>
        <v xml:space="preserve">  </v>
      </c>
      <c r="G29" s="124" t="str">
        <f t="shared" si="4"/>
        <v xml:space="preserve">  </v>
      </c>
      <c r="H29" s="124" t="str">
        <f t="shared" si="4"/>
        <v xml:space="preserve">  </v>
      </c>
      <c r="I29" s="124" t="str">
        <f t="shared" si="4"/>
        <v xml:space="preserve">  </v>
      </c>
      <c r="J29" s="123" t="str">
        <f t="shared" si="4"/>
        <v xml:space="preserve">  </v>
      </c>
    </row>
    <row r="30" spans="1:10" ht="16.899999999999999" customHeight="1" x14ac:dyDescent="0.2">
      <c r="A30" s="92">
        <v>23</v>
      </c>
      <c r="B30" s="92"/>
      <c r="C30" s="93" t="s">
        <v>318</v>
      </c>
      <c r="D30" s="96"/>
      <c r="E30" s="96"/>
      <c r="F30" s="96"/>
      <c r="G30" s="96"/>
      <c r="H30" s="96"/>
      <c r="I30" s="96"/>
    </row>
    <row r="31" spans="1:10" ht="16.899999999999999" customHeight="1" x14ac:dyDescent="0.2">
      <c r="A31" s="92">
        <v>24</v>
      </c>
      <c r="B31" s="92"/>
      <c r="C31" s="93" t="s">
        <v>319</v>
      </c>
      <c r="D31" s="97">
        <f t="shared" ref="D31:I31" si="5">+D16</f>
        <v>0</v>
      </c>
      <c r="E31" s="97">
        <f t="shared" si="5"/>
        <v>0</v>
      </c>
      <c r="F31" s="97">
        <f t="shared" si="5"/>
        <v>0</v>
      </c>
      <c r="G31" s="97">
        <f t="shared" si="5"/>
        <v>0</v>
      </c>
      <c r="H31" s="97">
        <f t="shared" si="5"/>
        <v>0</v>
      </c>
      <c r="I31" s="97">
        <f t="shared" si="5"/>
        <v>0</v>
      </c>
    </row>
    <row r="32" spans="1:10" ht="16.899999999999999" customHeight="1" x14ac:dyDescent="0.2">
      <c r="A32" s="92">
        <v>25</v>
      </c>
      <c r="B32" s="92"/>
      <c r="C32" s="93" t="s">
        <v>320</v>
      </c>
      <c r="D32" s="97">
        <f t="shared" ref="D32:I32" si="6">+D28</f>
        <v>0</v>
      </c>
      <c r="E32" s="97">
        <f t="shared" si="6"/>
        <v>0</v>
      </c>
      <c r="F32" s="97">
        <f t="shared" si="6"/>
        <v>0</v>
      </c>
      <c r="G32" s="97">
        <f t="shared" si="6"/>
        <v>0</v>
      </c>
      <c r="H32" s="97">
        <f t="shared" si="6"/>
        <v>0</v>
      </c>
      <c r="I32" s="97">
        <f t="shared" si="6"/>
        <v>0</v>
      </c>
    </row>
    <row r="33" spans="1:9" ht="16.899999999999999" customHeight="1" x14ac:dyDescent="0.2">
      <c r="A33" s="92">
        <v>26</v>
      </c>
      <c r="B33" s="92"/>
      <c r="C33" s="93" t="s">
        <v>321</v>
      </c>
      <c r="D33" s="98">
        <f t="shared" ref="D33:I33" si="7">D30+D31-D32</f>
        <v>0</v>
      </c>
      <c r="E33" s="98">
        <f t="shared" si="7"/>
        <v>0</v>
      </c>
      <c r="F33" s="98">
        <f t="shared" si="7"/>
        <v>0</v>
      </c>
      <c r="G33" s="98">
        <f t="shared" si="7"/>
        <v>0</v>
      </c>
      <c r="H33" s="98">
        <f t="shared" si="7"/>
        <v>0</v>
      </c>
      <c r="I33" s="98">
        <f t="shared" si="7"/>
        <v>0</v>
      </c>
    </row>
    <row r="34" spans="1:9" ht="6.95" customHeight="1" x14ac:dyDescent="0.2">
      <c r="A34" s="93"/>
      <c r="B34" s="92"/>
      <c r="C34" s="93"/>
      <c r="D34" s="93"/>
      <c r="E34" s="93"/>
      <c r="F34" s="93"/>
      <c r="G34" s="93"/>
      <c r="H34" s="93"/>
      <c r="I34" s="93"/>
    </row>
    <row r="35" spans="1:9" ht="6.95" customHeight="1" x14ac:dyDescent="0.2"/>
    <row r="36" spans="1:9" ht="15.75" x14ac:dyDescent="0.25">
      <c r="C36" s="102" t="s">
        <v>322</v>
      </c>
    </row>
    <row r="37" spans="1:9" ht="2.1" customHeight="1" x14ac:dyDescent="0.2"/>
    <row r="38" spans="1:9" ht="9.9499999999999993" customHeight="1" x14ac:dyDescent="0.2">
      <c r="A38" s="103" t="str">
        <f ca="1">CELL("filename",A38)</f>
        <v>C:\Users\bdickens\Downloads\[2026-Revenues.xlsx]smwksht pg2</v>
      </c>
    </row>
  </sheetData>
  <pageMargins left="0.3" right="0.75" top="1" bottom="1" header="0.5" footer="0.5"/>
  <pageSetup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customWidth="1"/>
    <col min="10" max="10" width="10.21875" customWidth="1"/>
    <col min="11" max="11" width="9.88671875" customWidth="1"/>
    <col min="12" max="12" width="10.21875" customWidth="1"/>
  </cols>
  <sheetData>
    <row r="1" spans="1:12" s="7" customFormat="1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206</v>
      </c>
    </row>
    <row r="2" spans="1:12" ht="15.75" customHeight="1" x14ac:dyDescent="0.25">
      <c r="A2" s="2"/>
      <c r="B2" s="2"/>
      <c r="C2" s="2"/>
      <c r="D2" s="2"/>
      <c r="E2" s="4" t="s">
        <v>2</v>
      </c>
      <c r="F2" s="9"/>
      <c r="G2" s="5"/>
      <c r="H2" s="5"/>
      <c r="I2" s="80" t="s">
        <v>207</v>
      </c>
      <c r="J2" s="81" t="s">
        <v>208</v>
      </c>
      <c r="K2" s="82"/>
      <c r="L2" s="82"/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80" t="s">
        <v>209</v>
      </c>
      <c r="J3" s="81" t="s">
        <v>210</v>
      </c>
      <c r="K3" s="82" t="s">
        <v>202</v>
      </c>
      <c r="L3" s="82"/>
    </row>
    <row r="4" spans="1:12" s="7" customFormat="1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7" customFormat="1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s="7" customFormat="1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s="7" customFormat="1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s="7" customFormat="1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s="7" customFormat="1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s="7" customFormat="1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s="7" customFormat="1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s="7" customFormat="1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s="7" customFormat="1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s="7" customFormat="1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s="7" customFormat="1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s="7" customFormat="1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s="7" customFormat="1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s="7" customFormat="1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s="7" customFormat="1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s="7" customFormat="1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s="7" customFormat="1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s="7" customFormat="1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s="7" customFormat="1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s="7" customFormat="1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s="7" customFormat="1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s="7" customFormat="1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s="7" customFormat="1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s="7" customFormat="1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s="7" customFormat="1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s="7" customFormat="1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s="7" customFormat="1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s="7" customFormat="1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s="7" customFormat="1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s="7" customFormat="1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s="7" customFormat="1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s="7" customFormat="1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s="7" customFormat="1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s="7" customFormat="1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s="7" customFormat="1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s="7" customFormat="1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s="7" customFormat="1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s="7" customFormat="1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s="7" customFormat="1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s="7" customFormat="1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s="7" customFormat="1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s="7" customFormat="1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s="7" customFormat="1" ht="12.95" customHeight="1" x14ac:dyDescent="0.2">
      <c r="A47" s="77" t="str">
        <f ca="1">CELL("FILENAME",A1)</f>
        <v>C:\Users\bdickens\Downloads\[2026-Revenues.xlsx]Special Local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1"/>
  <sheetViews>
    <sheetView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211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334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335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C:\Users\bdickens\Downloads\[2026-Revenues.xlsx]238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6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336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212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213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337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214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215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C:\Users\bdickens\Downloads\[2026-Revenues.xlsx]243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218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216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217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C:\Users\bdickens\Downloads\[2026-Revenues.xlsx]245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9">
    <pageSetUpPr fitToPage="1"/>
  </sheetPr>
  <dimension ref="A1:L441"/>
  <sheetViews>
    <sheetView defaultGridColor="0" colorId="22" zoomScaleNormal="100" workbookViewId="0">
      <selection activeCell="I20" sqref="I20"/>
    </sheetView>
  </sheetViews>
  <sheetFormatPr defaultColWidth="9.77734375" defaultRowHeight="11.25" x14ac:dyDescent="0.2"/>
  <cols>
    <col min="1" max="1" width="3.5546875" style="7" customWidth="1"/>
    <col min="2" max="2" width="6.33203125" style="7" bestFit="1" customWidth="1"/>
    <col min="3" max="3" width="23.77734375" style="7" bestFit="1" customWidth="1"/>
    <col min="4" max="4" width="10.77734375" style="7" customWidth="1"/>
    <col min="5" max="5" width="11.21875" style="7" customWidth="1"/>
    <col min="6" max="6" width="12.6640625" style="7" customWidth="1"/>
    <col min="7" max="7" width="3.5546875" style="7" customWidth="1"/>
    <col min="8" max="8" width="6.6640625" style="7" customWidth="1"/>
    <col min="9" max="9" width="32" style="7" bestFit="1" customWidth="1"/>
    <col min="10" max="10" width="10.21875" style="7" customWidth="1"/>
    <col min="11" max="11" width="9.88671875" style="7" customWidth="1"/>
    <col min="12" max="12" width="10.21875" style="7" customWidth="1"/>
    <col min="13" max="16384" width="9.77734375" style="7"/>
  </cols>
  <sheetData>
    <row r="1" spans="1:12" ht="20.25" x14ac:dyDescent="0.3">
      <c r="A1" s="1"/>
      <c r="B1" s="2"/>
      <c r="C1" s="3"/>
      <c r="D1" s="2"/>
      <c r="E1" s="4" t="s">
        <v>0</v>
      </c>
      <c r="F1" s="4"/>
      <c r="G1" s="5"/>
      <c r="H1" s="5"/>
      <c r="I1" s="6"/>
      <c r="J1" s="2"/>
      <c r="L1" s="8" t="s">
        <v>221</v>
      </c>
    </row>
    <row r="2" spans="1:12" ht="15.75" x14ac:dyDescent="0.25">
      <c r="A2" s="2"/>
      <c r="B2" s="2"/>
      <c r="C2" s="2"/>
      <c r="D2" s="2"/>
      <c r="E2" s="4" t="s">
        <v>2</v>
      </c>
      <c r="F2" s="9"/>
      <c r="G2" s="5"/>
      <c r="H2" s="5"/>
      <c r="I2" s="2"/>
      <c r="L2" s="79" t="s">
        <v>219</v>
      </c>
    </row>
    <row r="3" spans="1:12" ht="14.1" customHeight="1" x14ac:dyDescent="0.2">
      <c r="A3" s="2"/>
      <c r="B3" s="2"/>
      <c r="C3" s="2"/>
      <c r="D3" s="2"/>
      <c r="E3" s="9" t="s">
        <v>369</v>
      </c>
      <c r="F3" s="13"/>
      <c r="G3" s="5"/>
      <c r="H3" s="5"/>
      <c r="I3" s="2"/>
      <c r="L3" s="79" t="s">
        <v>220</v>
      </c>
    </row>
    <row r="4" spans="1:12" ht="13.9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5"/>
      <c r="B5" s="16"/>
      <c r="C5" s="17" t="s">
        <v>2</v>
      </c>
      <c r="D5" s="17" t="s">
        <v>4</v>
      </c>
      <c r="E5" s="18" t="s">
        <v>5</v>
      </c>
      <c r="F5" s="19" t="s">
        <v>6</v>
      </c>
      <c r="G5" s="20"/>
      <c r="H5" s="21"/>
      <c r="I5" s="22" t="s">
        <v>2</v>
      </c>
      <c r="J5" s="22" t="s">
        <v>4</v>
      </c>
      <c r="K5" s="23" t="s">
        <v>5</v>
      </c>
      <c r="L5" s="24" t="s">
        <v>6</v>
      </c>
    </row>
    <row r="6" spans="1:12" ht="12.95" customHeight="1" x14ac:dyDescent="0.2">
      <c r="A6" s="25" t="s">
        <v>7</v>
      </c>
      <c r="B6" s="26" t="s">
        <v>8</v>
      </c>
      <c r="C6" s="26" t="s">
        <v>9</v>
      </c>
      <c r="D6" s="26" t="s">
        <v>10</v>
      </c>
      <c r="E6" s="26" t="s">
        <v>11</v>
      </c>
      <c r="F6" s="27" t="s">
        <v>12</v>
      </c>
      <c r="G6" s="28" t="s">
        <v>7</v>
      </c>
      <c r="H6" s="29" t="s">
        <v>8</v>
      </c>
      <c r="I6" s="29" t="s">
        <v>9</v>
      </c>
      <c r="J6" s="25" t="s">
        <v>10</v>
      </c>
      <c r="K6" s="26" t="s">
        <v>11</v>
      </c>
      <c r="L6" s="26" t="s">
        <v>12</v>
      </c>
    </row>
    <row r="7" spans="1:12" ht="12" customHeight="1" x14ac:dyDescent="0.2">
      <c r="A7" s="25" t="s">
        <v>13</v>
      </c>
      <c r="B7" s="26" t="s">
        <v>14</v>
      </c>
      <c r="C7" s="30" t="s">
        <v>15</v>
      </c>
      <c r="D7" s="31"/>
      <c r="E7" s="32" t="s">
        <v>16</v>
      </c>
      <c r="F7" s="33"/>
      <c r="G7" s="34" t="s">
        <v>17</v>
      </c>
      <c r="H7" s="25" t="s">
        <v>18</v>
      </c>
      <c r="I7" s="30" t="s">
        <v>19</v>
      </c>
      <c r="J7" s="35"/>
      <c r="K7" s="35"/>
      <c r="L7" s="36"/>
    </row>
    <row r="8" spans="1:12" ht="12" customHeight="1" x14ac:dyDescent="0.2">
      <c r="A8" s="25" t="s">
        <v>20</v>
      </c>
      <c r="B8" s="26"/>
      <c r="C8" s="30"/>
      <c r="D8" s="37"/>
      <c r="E8" s="37"/>
      <c r="F8" s="38"/>
      <c r="G8" s="28" t="s">
        <v>21</v>
      </c>
      <c r="H8" s="25" t="s">
        <v>22</v>
      </c>
      <c r="I8" s="39" t="s">
        <v>23</v>
      </c>
      <c r="J8" s="40">
        <f>J7</f>
        <v>0</v>
      </c>
      <c r="K8" s="41" t="s">
        <v>16</v>
      </c>
      <c r="L8" s="40">
        <f>K7</f>
        <v>0</v>
      </c>
    </row>
    <row r="9" spans="1:12" ht="12" customHeight="1" x14ac:dyDescent="0.2">
      <c r="A9" s="25" t="s">
        <v>24</v>
      </c>
      <c r="B9" s="26" t="s">
        <v>25</v>
      </c>
      <c r="C9" s="30" t="s">
        <v>26</v>
      </c>
      <c r="D9" s="42"/>
      <c r="E9" s="42"/>
      <c r="F9" s="38"/>
      <c r="G9" s="28" t="s">
        <v>27</v>
      </c>
      <c r="H9" s="43"/>
      <c r="I9" s="30"/>
      <c r="J9" s="44"/>
      <c r="K9" s="44"/>
      <c r="L9" s="36"/>
    </row>
    <row r="10" spans="1:12" ht="12" customHeight="1" x14ac:dyDescent="0.2">
      <c r="A10" s="25" t="s">
        <v>28</v>
      </c>
      <c r="B10" s="26" t="s">
        <v>29</v>
      </c>
      <c r="C10" s="30" t="s">
        <v>30</v>
      </c>
      <c r="D10" s="42"/>
      <c r="E10" s="42"/>
      <c r="F10" s="38"/>
      <c r="G10" s="28" t="s">
        <v>31</v>
      </c>
      <c r="H10" s="25" t="s">
        <v>32</v>
      </c>
      <c r="I10" s="30" t="s">
        <v>33</v>
      </c>
      <c r="J10" s="45" t="s">
        <v>202</v>
      </c>
      <c r="K10" s="42"/>
      <c r="L10" s="36"/>
    </row>
    <row r="11" spans="1:12" ht="12" customHeight="1" x14ac:dyDescent="0.2">
      <c r="A11" s="25" t="s">
        <v>34</v>
      </c>
      <c r="B11" s="26" t="s">
        <v>35</v>
      </c>
      <c r="C11" s="30" t="s">
        <v>36</v>
      </c>
      <c r="D11" s="42"/>
      <c r="E11" s="42"/>
      <c r="F11" s="38"/>
      <c r="G11" s="28" t="s">
        <v>37</v>
      </c>
      <c r="H11" s="25" t="s">
        <v>38</v>
      </c>
      <c r="I11" s="30" t="s">
        <v>39</v>
      </c>
      <c r="J11" s="42"/>
      <c r="K11" s="42"/>
      <c r="L11" s="36"/>
    </row>
    <row r="12" spans="1:12" ht="12" customHeight="1" x14ac:dyDescent="0.2">
      <c r="A12" s="25" t="s">
        <v>40</v>
      </c>
      <c r="B12" s="26" t="s">
        <v>41</v>
      </c>
      <c r="C12" s="30" t="s">
        <v>42</v>
      </c>
      <c r="D12" s="42"/>
      <c r="E12" s="42"/>
      <c r="F12" s="38"/>
      <c r="G12" s="28" t="s">
        <v>43</v>
      </c>
      <c r="H12" s="25" t="s">
        <v>44</v>
      </c>
      <c r="I12" s="30" t="s">
        <v>45</v>
      </c>
      <c r="J12" s="42"/>
      <c r="K12" s="42"/>
      <c r="L12" s="36"/>
    </row>
    <row r="13" spans="1:12" ht="12" customHeight="1" x14ac:dyDescent="0.2">
      <c r="A13" s="25" t="s">
        <v>46</v>
      </c>
      <c r="B13" s="26" t="s">
        <v>47</v>
      </c>
      <c r="C13" s="30" t="s">
        <v>48</v>
      </c>
      <c r="D13" s="42"/>
      <c r="E13" s="42"/>
      <c r="F13" s="38"/>
      <c r="G13" s="28" t="s">
        <v>49</v>
      </c>
      <c r="H13" s="25" t="s">
        <v>50</v>
      </c>
      <c r="I13" s="30" t="s">
        <v>51</v>
      </c>
      <c r="J13" s="42"/>
      <c r="K13" s="42"/>
      <c r="L13" s="36"/>
    </row>
    <row r="14" spans="1:12" ht="12" customHeight="1" x14ac:dyDescent="0.2">
      <c r="A14" s="25" t="s">
        <v>52</v>
      </c>
      <c r="B14" s="26" t="s">
        <v>53</v>
      </c>
      <c r="C14" s="30" t="s">
        <v>54</v>
      </c>
      <c r="D14" s="42"/>
      <c r="E14" s="42"/>
      <c r="F14" s="38"/>
      <c r="G14" s="28" t="s">
        <v>55</v>
      </c>
      <c r="H14" s="25" t="s">
        <v>56</v>
      </c>
      <c r="I14" s="30" t="s">
        <v>57</v>
      </c>
      <c r="J14" s="42"/>
      <c r="K14" s="42"/>
      <c r="L14" s="36"/>
    </row>
    <row r="15" spans="1:12" ht="12" customHeight="1" x14ac:dyDescent="0.2">
      <c r="A15" s="25" t="s">
        <v>58</v>
      </c>
      <c r="B15" s="26" t="s">
        <v>59</v>
      </c>
      <c r="C15" s="30" t="s">
        <v>60</v>
      </c>
      <c r="D15" s="42"/>
      <c r="E15" s="42"/>
      <c r="F15" s="38"/>
      <c r="G15" s="28" t="s">
        <v>61</v>
      </c>
      <c r="H15" s="25" t="s">
        <v>62</v>
      </c>
      <c r="I15" s="30" t="s">
        <v>63</v>
      </c>
      <c r="J15" s="42"/>
      <c r="K15" s="42"/>
      <c r="L15" s="36"/>
    </row>
    <row r="16" spans="1:12" ht="12" customHeight="1" x14ac:dyDescent="0.2">
      <c r="A16" s="25" t="s">
        <v>64</v>
      </c>
      <c r="B16" s="26" t="s">
        <v>65</v>
      </c>
      <c r="C16" s="30" t="s">
        <v>66</v>
      </c>
      <c r="D16" s="42"/>
      <c r="E16" s="42"/>
      <c r="F16" s="38"/>
      <c r="G16" s="28" t="s">
        <v>67</v>
      </c>
      <c r="H16" s="25" t="s">
        <v>68</v>
      </c>
      <c r="I16" s="30" t="s">
        <v>69</v>
      </c>
      <c r="J16" s="42"/>
      <c r="K16" s="42"/>
      <c r="L16" s="36"/>
    </row>
    <row r="17" spans="1:12" ht="12" customHeight="1" x14ac:dyDescent="0.2">
      <c r="A17" s="25" t="s">
        <v>70</v>
      </c>
      <c r="B17" s="26" t="s">
        <v>71</v>
      </c>
      <c r="C17" s="30" t="s">
        <v>72</v>
      </c>
      <c r="D17" s="46"/>
      <c r="E17" s="47"/>
      <c r="F17" s="38"/>
      <c r="G17" s="28" t="s">
        <v>73</v>
      </c>
      <c r="H17" s="25" t="s">
        <v>74</v>
      </c>
      <c r="I17" s="30" t="s">
        <v>75</v>
      </c>
      <c r="J17" s="42"/>
      <c r="K17" s="42"/>
      <c r="L17" s="36"/>
    </row>
    <row r="18" spans="1:12" ht="12" customHeight="1" x14ac:dyDescent="0.2">
      <c r="A18" s="25" t="s">
        <v>76</v>
      </c>
      <c r="B18" s="26" t="s">
        <v>77</v>
      </c>
      <c r="C18" s="39" t="s">
        <v>78</v>
      </c>
      <c r="D18" s="48"/>
      <c r="E18" s="49"/>
      <c r="F18" s="38"/>
      <c r="G18" s="28" t="s">
        <v>79</v>
      </c>
      <c r="H18" s="25" t="s">
        <v>80</v>
      </c>
      <c r="I18" s="30" t="s">
        <v>81</v>
      </c>
      <c r="J18" s="42"/>
      <c r="K18" s="42"/>
      <c r="L18" s="36"/>
    </row>
    <row r="19" spans="1:12" ht="12" customHeight="1" x14ac:dyDescent="0.2">
      <c r="A19" s="25" t="s">
        <v>82</v>
      </c>
      <c r="B19" s="26"/>
      <c r="C19" s="50" t="s">
        <v>83</v>
      </c>
      <c r="D19" s="51">
        <f>SUBTOTAL(9,D9:D18)</f>
        <v>0</v>
      </c>
      <c r="E19" s="52" t="s">
        <v>16</v>
      </c>
      <c r="F19" s="40">
        <f>SUBTOTAL(9,E8:E18)</f>
        <v>0</v>
      </c>
      <c r="G19" s="53" t="s">
        <v>84</v>
      </c>
      <c r="H19" s="118"/>
      <c r="I19" s="119"/>
      <c r="J19" s="120"/>
      <c r="K19" s="120"/>
      <c r="L19" s="36"/>
    </row>
    <row r="20" spans="1:12" ht="12" customHeight="1" x14ac:dyDescent="0.2">
      <c r="A20" s="25" t="s">
        <v>85</v>
      </c>
      <c r="B20" s="26" t="s">
        <v>86</v>
      </c>
      <c r="C20" s="30" t="s">
        <v>87</v>
      </c>
      <c r="D20" s="42"/>
      <c r="E20" s="42"/>
      <c r="F20" s="38"/>
      <c r="G20" s="54" t="s">
        <v>88</v>
      </c>
      <c r="H20" s="55" t="s">
        <v>89</v>
      </c>
      <c r="I20" s="30" t="s">
        <v>90</v>
      </c>
      <c r="J20" s="42"/>
      <c r="K20" s="42"/>
      <c r="L20" s="36"/>
    </row>
    <row r="21" spans="1:12" ht="12" customHeight="1" x14ac:dyDescent="0.2">
      <c r="A21" s="25" t="s">
        <v>91</v>
      </c>
      <c r="B21" s="55"/>
      <c r="C21" s="56"/>
      <c r="D21" s="57"/>
      <c r="E21" s="57"/>
      <c r="F21" s="38"/>
      <c r="G21" s="54" t="s">
        <v>92</v>
      </c>
      <c r="H21" s="25" t="s">
        <v>93</v>
      </c>
      <c r="I21" s="30" t="s">
        <v>94</v>
      </c>
      <c r="J21" s="42"/>
      <c r="K21" s="42"/>
      <c r="L21" s="36"/>
    </row>
    <row r="22" spans="1:12" ht="12" customHeight="1" x14ac:dyDescent="0.2">
      <c r="A22" s="25" t="s">
        <v>95</v>
      </c>
      <c r="B22" s="26" t="s">
        <v>96</v>
      </c>
      <c r="C22" s="30" t="s">
        <v>97</v>
      </c>
      <c r="D22" s="42"/>
      <c r="E22" s="42"/>
      <c r="F22" s="58"/>
      <c r="G22" s="28" t="s">
        <v>98</v>
      </c>
      <c r="H22" s="66" t="s">
        <v>99</v>
      </c>
      <c r="I22" s="14" t="s">
        <v>100</v>
      </c>
      <c r="J22" s="106">
        <f>SUBTOTAL(9,J10:J21)</f>
        <v>0</v>
      </c>
      <c r="K22" s="107" t="s">
        <v>16</v>
      </c>
      <c r="L22" s="106">
        <f>SUBTOTAL(9,K10:K21)</f>
        <v>0</v>
      </c>
    </row>
    <row r="23" spans="1:12" ht="12" customHeight="1" x14ac:dyDescent="0.2">
      <c r="A23" s="25" t="s">
        <v>101</v>
      </c>
      <c r="B23" s="26" t="s">
        <v>102</v>
      </c>
      <c r="C23" s="30" t="s">
        <v>103</v>
      </c>
      <c r="D23" s="42"/>
      <c r="E23" s="42"/>
      <c r="F23" s="58"/>
      <c r="G23" s="28" t="s">
        <v>104</v>
      </c>
      <c r="H23" s="110"/>
      <c r="I23" s="110"/>
      <c r="J23" s="110"/>
      <c r="K23" s="110"/>
      <c r="L23" s="111"/>
    </row>
    <row r="24" spans="1:12" ht="12" customHeight="1" x14ac:dyDescent="0.2">
      <c r="A24" s="25" t="s">
        <v>105</v>
      </c>
      <c r="B24" s="26" t="s">
        <v>106</v>
      </c>
      <c r="C24" s="30" t="s">
        <v>107</v>
      </c>
      <c r="D24" s="42"/>
      <c r="E24" s="42"/>
      <c r="F24" s="58"/>
      <c r="G24" s="28" t="s">
        <v>108</v>
      </c>
      <c r="H24" s="43"/>
      <c r="I24" s="30"/>
      <c r="J24" s="44"/>
      <c r="K24" s="44"/>
      <c r="L24" s="36"/>
    </row>
    <row r="25" spans="1:12" ht="12" customHeight="1" x14ac:dyDescent="0.2">
      <c r="A25" s="25" t="s">
        <v>109</v>
      </c>
      <c r="B25" s="55"/>
      <c r="C25" s="56"/>
      <c r="D25" s="59"/>
      <c r="E25" s="44"/>
      <c r="F25" s="58"/>
      <c r="G25" s="28" t="s">
        <v>110</v>
      </c>
      <c r="H25" s="25" t="s">
        <v>111</v>
      </c>
      <c r="I25" s="30" t="s">
        <v>112</v>
      </c>
      <c r="J25" s="44"/>
      <c r="K25" s="44"/>
      <c r="L25" s="36"/>
    </row>
    <row r="26" spans="1:12" ht="12" customHeight="1" x14ac:dyDescent="0.2">
      <c r="A26" s="25" t="s">
        <v>113</v>
      </c>
      <c r="B26" s="26" t="s">
        <v>114</v>
      </c>
      <c r="C26" s="30" t="s">
        <v>115</v>
      </c>
      <c r="D26" s="42"/>
      <c r="E26" s="42"/>
      <c r="F26" s="58"/>
      <c r="G26" s="28" t="s">
        <v>116</v>
      </c>
      <c r="H26" s="25" t="s">
        <v>117</v>
      </c>
      <c r="I26" s="30" t="s">
        <v>118</v>
      </c>
      <c r="J26" s="42"/>
      <c r="K26" s="42"/>
      <c r="L26" s="36"/>
    </row>
    <row r="27" spans="1:12" ht="12" customHeight="1" x14ac:dyDescent="0.2">
      <c r="A27" s="25" t="s">
        <v>119</v>
      </c>
      <c r="B27" s="26"/>
      <c r="C27" s="30"/>
      <c r="D27" s="44"/>
      <c r="E27" s="44"/>
      <c r="F27" s="58"/>
      <c r="G27" s="28" t="s">
        <v>120</v>
      </c>
      <c r="H27" s="25" t="s">
        <v>121</v>
      </c>
      <c r="I27" s="30" t="s">
        <v>122</v>
      </c>
      <c r="J27" s="42"/>
      <c r="K27" s="42"/>
      <c r="L27" s="36"/>
    </row>
    <row r="28" spans="1:12" ht="12" customHeight="1" x14ac:dyDescent="0.2">
      <c r="A28" s="25" t="s">
        <v>123</v>
      </c>
      <c r="B28" s="26" t="s">
        <v>124</v>
      </c>
      <c r="C28" s="30" t="s">
        <v>125</v>
      </c>
      <c r="D28" s="42"/>
      <c r="E28" s="42"/>
      <c r="F28" s="58"/>
      <c r="G28" s="28" t="s">
        <v>126</v>
      </c>
      <c r="H28" s="25" t="s">
        <v>131</v>
      </c>
      <c r="I28" s="30" t="s">
        <v>361</v>
      </c>
      <c r="J28" s="42"/>
      <c r="K28" s="42"/>
      <c r="L28" s="36"/>
    </row>
    <row r="29" spans="1:12" ht="12" customHeight="1" x14ac:dyDescent="0.2">
      <c r="A29" s="25" t="s">
        <v>127</v>
      </c>
      <c r="B29" s="26" t="s">
        <v>128</v>
      </c>
      <c r="C29" s="30" t="s">
        <v>129</v>
      </c>
      <c r="D29" s="42"/>
      <c r="E29" s="42"/>
      <c r="F29" s="58"/>
      <c r="G29" s="28" t="s">
        <v>130</v>
      </c>
      <c r="H29" s="25" t="s">
        <v>136</v>
      </c>
      <c r="I29" s="30" t="s">
        <v>137</v>
      </c>
      <c r="J29" s="42"/>
      <c r="K29" s="42"/>
      <c r="L29" s="36"/>
    </row>
    <row r="30" spans="1:12" ht="12" customHeight="1" x14ac:dyDescent="0.2">
      <c r="A30" s="25" t="s">
        <v>132</v>
      </c>
      <c r="B30" s="26" t="s">
        <v>133</v>
      </c>
      <c r="C30" s="30" t="s">
        <v>134</v>
      </c>
      <c r="D30" s="42"/>
      <c r="E30" s="42"/>
      <c r="F30" s="58"/>
      <c r="G30" s="28" t="s">
        <v>135</v>
      </c>
      <c r="H30" s="25" t="s">
        <v>140</v>
      </c>
      <c r="I30" s="30" t="s">
        <v>141</v>
      </c>
      <c r="J30" s="42"/>
      <c r="K30" s="42"/>
      <c r="L30" s="36"/>
    </row>
    <row r="31" spans="1:12" ht="12" customHeight="1" x14ac:dyDescent="0.2">
      <c r="A31" s="25" t="s">
        <v>138</v>
      </c>
      <c r="B31" s="26"/>
      <c r="C31" s="30"/>
      <c r="D31" s="44"/>
      <c r="E31" s="44"/>
      <c r="F31" s="58"/>
      <c r="G31" s="28" t="s">
        <v>139</v>
      </c>
      <c r="H31" s="25" t="s">
        <v>145</v>
      </c>
      <c r="I31" s="30" t="s">
        <v>146</v>
      </c>
      <c r="J31" s="42"/>
      <c r="K31" s="42"/>
      <c r="L31" s="36"/>
    </row>
    <row r="32" spans="1:12" ht="12" customHeight="1" x14ac:dyDescent="0.2">
      <c r="A32" s="25" t="s">
        <v>142</v>
      </c>
      <c r="B32" s="26">
        <v>417100</v>
      </c>
      <c r="C32" s="30" t="s">
        <v>143</v>
      </c>
      <c r="D32" s="42"/>
      <c r="E32" s="42"/>
      <c r="F32" s="58"/>
      <c r="G32" s="28" t="s">
        <v>144</v>
      </c>
      <c r="H32" s="26" t="s">
        <v>150</v>
      </c>
      <c r="I32" s="30" t="s">
        <v>151</v>
      </c>
      <c r="J32" s="42"/>
      <c r="K32" s="42"/>
      <c r="L32" s="36"/>
    </row>
    <row r="33" spans="1:12" ht="12" customHeight="1" x14ac:dyDescent="0.2">
      <c r="A33" s="25" t="s">
        <v>147</v>
      </c>
      <c r="B33" s="26">
        <v>417200</v>
      </c>
      <c r="C33" s="30" t="s">
        <v>148</v>
      </c>
      <c r="D33" s="42"/>
      <c r="E33" s="42"/>
      <c r="F33" s="58"/>
      <c r="G33" s="54" t="s">
        <v>149</v>
      </c>
      <c r="H33" s="25" t="s">
        <v>155</v>
      </c>
      <c r="I33" s="30" t="s">
        <v>156</v>
      </c>
      <c r="J33" s="42"/>
      <c r="K33" s="42"/>
      <c r="L33" s="36"/>
    </row>
    <row r="34" spans="1:12" ht="12" customHeight="1" x14ac:dyDescent="0.2">
      <c r="A34" s="25" t="s">
        <v>152</v>
      </c>
      <c r="B34" s="26">
        <v>417300</v>
      </c>
      <c r="C34" s="30" t="s">
        <v>153</v>
      </c>
      <c r="D34" s="42"/>
      <c r="E34" s="42"/>
      <c r="F34" s="58"/>
      <c r="G34" s="28" t="s">
        <v>154</v>
      </c>
      <c r="H34" s="66" t="s">
        <v>160</v>
      </c>
      <c r="I34" s="68" t="s">
        <v>161</v>
      </c>
      <c r="J34" s="112">
        <f>SUBTOTAL(9,J25:J33)</f>
        <v>0</v>
      </c>
      <c r="K34" s="107" t="s">
        <v>16</v>
      </c>
      <c r="L34" s="40">
        <f>SUBTOTAL(9,K25:K33)</f>
        <v>0</v>
      </c>
    </row>
    <row r="35" spans="1:12" ht="12" customHeight="1" x14ac:dyDescent="0.2">
      <c r="A35" s="25" t="s">
        <v>157</v>
      </c>
      <c r="B35" s="26">
        <v>417400</v>
      </c>
      <c r="C35" s="30" t="s">
        <v>158</v>
      </c>
      <c r="D35" s="42"/>
      <c r="E35" s="42"/>
      <c r="F35" s="58"/>
      <c r="G35" s="28" t="s">
        <v>159</v>
      </c>
      <c r="H35" s="110"/>
      <c r="I35" s="110"/>
      <c r="J35" s="110"/>
      <c r="K35" s="110"/>
      <c r="L35" s="117"/>
    </row>
    <row r="36" spans="1:12" ht="12" customHeight="1" x14ac:dyDescent="0.2">
      <c r="A36" s="25" t="s">
        <v>162</v>
      </c>
      <c r="B36" s="26">
        <v>417900</v>
      </c>
      <c r="C36" s="30" t="s">
        <v>163</v>
      </c>
      <c r="D36" s="42"/>
      <c r="E36" s="42"/>
      <c r="F36" s="58"/>
      <c r="G36" s="28" t="s">
        <v>164</v>
      </c>
      <c r="H36" s="25" t="s">
        <v>167</v>
      </c>
      <c r="I36" s="30" t="s">
        <v>362</v>
      </c>
      <c r="J36" s="44"/>
      <c r="K36" s="44"/>
      <c r="L36" s="36"/>
    </row>
    <row r="37" spans="1:12" ht="12" customHeight="1" x14ac:dyDescent="0.2">
      <c r="A37" s="25" t="s">
        <v>165</v>
      </c>
      <c r="B37" s="26"/>
      <c r="C37" s="30"/>
      <c r="D37" s="44"/>
      <c r="E37" s="44"/>
      <c r="F37" s="58"/>
      <c r="G37" s="28" t="s">
        <v>166</v>
      </c>
      <c r="H37" s="129" t="s">
        <v>171</v>
      </c>
      <c r="I37" s="125" t="s">
        <v>363</v>
      </c>
      <c r="J37" s="127"/>
      <c r="K37" s="127"/>
      <c r="L37" s="131"/>
    </row>
    <row r="38" spans="1:12" ht="12" customHeight="1" x14ac:dyDescent="0.2">
      <c r="A38" s="25" t="s">
        <v>168</v>
      </c>
      <c r="B38" s="26">
        <v>418100</v>
      </c>
      <c r="C38" s="30" t="s">
        <v>169</v>
      </c>
      <c r="D38" s="42"/>
      <c r="E38" s="42"/>
      <c r="F38" s="58"/>
      <c r="G38" s="28" t="s">
        <v>170</v>
      </c>
      <c r="H38" s="130"/>
      <c r="I38" s="126"/>
      <c r="J38" s="126"/>
      <c r="K38" s="128"/>
      <c r="L38" s="128"/>
    </row>
    <row r="39" spans="1:12" ht="12" customHeight="1" x14ac:dyDescent="0.2">
      <c r="A39" s="25" t="s">
        <v>172</v>
      </c>
      <c r="B39" s="26"/>
      <c r="C39" s="30"/>
      <c r="D39" s="44"/>
      <c r="E39" s="44"/>
      <c r="F39" s="58"/>
      <c r="G39" s="28" t="s">
        <v>173</v>
      </c>
      <c r="H39" s="25" t="s">
        <v>174</v>
      </c>
      <c r="I39" s="30" t="s">
        <v>175</v>
      </c>
      <c r="J39" s="60">
        <f>SUBTOTAL(9,J36:J38)</f>
        <v>0</v>
      </c>
      <c r="K39" s="41" t="s">
        <v>16</v>
      </c>
      <c r="L39" s="40">
        <f>SUBTOTAL(9,K36:K38)</f>
        <v>0</v>
      </c>
    </row>
    <row r="40" spans="1:12" ht="12" customHeight="1" x14ac:dyDescent="0.2">
      <c r="A40" s="25" t="s">
        <v>176</v>
      </c>
      <c r="B40" s="26">
        <v>419100</v>
      </c>
      <c r="C40" s="30" t="s">
        <v>177</v>
      </c>
      <c r="D40" s="42"/>
      <c r="E40" s="42"/>
      <c r="F40" s="58"/>
      <c r="G40" s="28" t="s">
        <v>178</v>
      </c>
      <c r="H40" s="25" t="s">
        <v>179</v>
      </c>
      <c r="I40" s="30"/>
      <c r="J40" s="44"/>
      <c r="K40" s="36"/>
      <c r="L40" s="36"/>
    </row>
    <row r="41" spans="1:12" ht="12" customHeight="1" x14ac:dyDescent="0.2">
      <c r="A41" s="25" t="s">
        <v>180</v>
      </c>
      <c r="B41" s="26">
        <v>419200</v>
      </c>
      <c r="C41" s="30" t="s">
        <v>181</v>
      </c>
      <c r="D41" s="42"/>
      <c r="E41" s="42"/>
      <c r="F41" s="58"/>
      <c r="G41" s="28" t="s">
        <v>182</v>
      </c>
      <c r="H41" s="43"/>
      <c r="I41" s="30" t="s">
        <v>183</v>
      </c>
      <c r="J41" s="60">
        <f>SUM(D46,J8,J22,J34,J39)</f>
        <v>0</v>
      </c>
      <c r="K41" s="41" t="s">
        <v>16</v>
      </c>
      <c r="L41" s="40">
        <f>SUM(F46,L8,L22,L34,L39)</f>
        <v>0</v>
      </c>
    </row>
    <row r="42" spans="1:12" ht="12" customHeight="1" x14ac:dyDescent="0.2">
      <c r="A42" s="25" t="s">
        <v>184</v>
      </c>
      <c r="B42" s="26">
        <v>419300</v>
      </c>
      <c r="C42" s="30" t="s">
        <v>185</v>
      </c>
      <c r="D42" s="42"/>
      <c r="E42" s="42"/>
      <c r="F42" s="58"/>
      <c r="G42" s="28" t="s">
        <v>186</v>
      </c>
      <c r="H42" s="43"/>
      <c r="I42" s="30"/>
      <c r="J42" s="44"/>
      <c r="K42" s="44"/>
      <c r="L42" s="36"/>
    </row>
    <row r="43" spans="1:12" ht="12" customHeight="1" x14ac:dyDescent="0.2">
      <c r="A43" s="25" t="s">
        <v>187</v>
      </c>
      <c r="B43" s="26">
        <v>419900</v>
      </c>
      <c r="C43" s="30" t="s">
        <v>188</v>
      </c>
      <c r="D43" s="42"/>
      <c r="E43" s="61"/>
      <c r="F43" s="58"/>
      <c r="G43" s="28" t="s">
        <v>189</v>
      </c>
      <c r="H43" s="25" t="s">
        <v>190</v>
      </c>
      <c r="I43" s="30" t="s">
        <v>364</v>
      </c>
      <c r="J43" s="62"/>
      <c r="K43" s="63"/>
      <c r="L43" s="40">
        <f>+K43</f>
        <v>0</v>
      </c>
    </row>
    <row r="44" spans="1:12" ht="12" customHeight="1" x14ac:dyDescent="0.2">
      <c r="A44" s="25" t="s">
        <v>191</v>
      </c>
      <c r="B44" s="26"/>
      <c r="C44" s="30" t="s">
        <v>192</v>
      </c>
      <c r="D44" s="64">
        <f>SUBTOTAL(9,D20:D43)</f>
        <v>0</v>
      </c>
      <c r="E44" s="65" t="s">
        <v>16</v>
      </c>
      <c r="F44" s="40">
        <f>SUBTOTAL(9,E20:E43)</f>
        <v>0</v>
      </c>
      <c r="G44" s="34" t="s">
        <v>193</v>
      </c>
      <c r="H44" s="43"/>
      <c r="I44" s="30"/>
      <c r="J44" s="37"/>
      <c r="K44" s="37"/>
      <c r="L44" s="37"/>
    </row>
    <row r="45" spans="1:12" ht="12" customHeight="1" x14ac:dyDescent="0.2">
      <c r="A45" s="66" t="s">
        <v>194</v>
      </c>
      <c r="B45" s="67">
        <v>410000</v>
      </c>
      <c r="C45" s="68" t="s">
        <v>195</v>
      </c>
      <c r="D45" s="36"/>
      <c r="E45" s="69" t="s">
        <v>16</v>
      </c>
      <c r="F45" s="70"/>
      <c r="G45" s="68"/>
      <c r="H45" s="67" t="s">
        <v>196</v>
      </c>
      <c r="I45" s="71" t="s">
        <v>197</v>
      </c>
      <c r="J45" s="72"/>
      <c r="K45" s="73" t="s">
        <v>16</v>
      </c>
      <c r="L45" s="72"/>
    </row>
    <row r="46" spans="1:12" ht="12" customHeight="1" x14ac:dyDescent="0.2">
      <c r="A46" s="43"/>
      <c r="B46" s="26"/>
      <c r="C46" s="30"/>
      <c r="D46" s="64">
        <f>(D19+D44)</f>
        <v>0</v>
      </c>
      <c r="E46" s="62"/>
      <c r="F46" s="60">
        <f>SUM(F19+F44)</f>
        <v>0</v>
      </c>
      <c r="G46" s="74"/>
      <c r="H46" s="30"/>
      <c r="I46" s="26" t="s">
        <v>198</v>
      </c>
      <c r="J46" s="75">
        <f>(D7+J41+J43)</f>
        <v>0</v>
      </c>
      <c r="K46" s="76"/>
      <c r="L46" s="75">
        <f>(F7+L41+L43)</f>
        <v>0</v>
      </c>
    </row>
    <row r="47" spans="1:12" ht="12.95" customHeight="1" x14ac:dyDescent="0.2">
      <c r="A47" s="77" t="str">
        <f ca="1">CELL("FILENAME",A1)</f>
        <v>C:\Users\bdickens\Downloads\[2026-Revenues.xlsx]246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">
      <c r="D48" s="78"/>
      <c r="E48" s="78"/>
      <c r="F48" s="78"/>
    </row>
    <row r="49" spans="4:6" x14ac:dyDescent="0.2">
      <c r="D49" s="78"/>
      <c r="E49" s="78"/>
      <c r="F49" s="78"/>
    </row>
    <row r="50" spans="4:6" x14ac:dyDescent="0.2">
      <c r="D50" s="78"/>
      <c r="E50" s="78"/>
      <c r="F50" s="78"/>
    </row>
    <row r="51" spans="4:6" x14ac:dyDescent="0.2">
      <c r="D51" s="78"/>
      <c r="E51" s="78"/>
      <c r="F51" s="78"/>
    </row>
    <row r="52" spans="4:6" x14ac:dyDescent="0.2">
      <c r="D52" s="78"/>
      <c r="E52" s="78"/>
      <c r="F52" s="78"/>
    </row>
    <row r="53" spans="4:6" x14ac:dyDescent="0.2">
      <c r="D53" s="78"/>
      <c r="E53" s="78"/>
      <c r="F53" s="78"/>
    </row>
    <row r="54" spans="4:6" x14ac:dyDescent="0.2">
      <c r="D54" s="78"/>
      <c r="E54" s="78"/>
      <c r="F54" s="78"/>
    </row>
    <row r="55" spans="4:6" x14ac:dyDescent="0.2">
      <c r="D55" s="78"/>
      <c r="E55" s="78"/>
      <c r="F55" s="78"/>
    </row>
    <row r="56" spans="4:6" x14ac:dyDescent="0.2">
      <c r="D56" s="78"/>
      <c r="E56" s="78"/>
      <c r="F56" s="78"/>
    </row>
    <row r="57" spans="4:6" x14ac:dyDescent="0.2">
      <c r="D57" s="78"/>
      <c r="E57" s="78"/>
      <c r="F57" s="78"/>
    </row>
    <row r="58" spans="4:6" x14ac:dyDescent="0.2">
      <c r="D58" s="78"/>
      <c r="E58" s="78"/>
      <c r="F58" s="78"/>
    </row>
    <row r="59" spans="4:6" x14ac:dyDescent="0.2">
      <c r="D59" s="78"/>
      <c r="E59" s="78"/>
      <c r="F59" s="78"/>
    </row>
    <row r="60" spans="4:6" x14ac:dyDescent="0.2">
      <c r="D60" s="78"/>
      <c r="E60" s="78"/>
      <c r="F60" s="78"/>
    </row>
    <row r="61" spans="4:6" x14ac:dyDescent="0.2">
      <c r="D61" s="78"/>
      <c r="E61" s="78"/>
      <c r="F61" s="78"/>
    </row>
    <row r="62" spans="4:6" x14ac:dyDescent="0.2">
      <c r="D62" s="78"/>
      <c r="E62" s="78"/>
      <c r="F62" s="78"/>
    </row>
    <row r="63" spans="4:6" x14ac:dyDescent="0.2">
      <c r="D63" s="78"/>
      <c r="E63" s="78"/>
      <c r="F63" s="78"/>
    </row>
    <row r="64" spans="4:6" x14ac:dyDescent="0.2">
      <c r="D64" s="78"/>
      <c r="E64" s="78"/>
      <c r="F64" s="78"/>
    </row>
    <row r="65" spans="4:6" x14ac:dyDescent="0.2">
      <c r="D65" s="78"/>
      <c r="E65" s="78"/>
      <c r="F65" s="78"/>
    </row>
    <row r="66" spans="4:6" x14ac:dyDescent="0.2">
      <c r="D66" s="78"/>
      <c r="E66" s="78"/>
      <c r="F66" s="78"/>
    </row>
    <row r="67" spans="4:6" x14ac:dyDescent="0.2">
      <c r="D67" s="78"/>
      <c r="E67" s="78"/>
      <c r="F67" s="78"/>
    </row>
    <row r="68" spans="4:6" x14ac:dyDescent="0.2">
      <c r="D68" s="78"/>
      <c r="E68" s="78"/>
      <c r="F68" s="78"/>
    </row>
    <row r="69" spans="4:6" x14ac:dyDescent="0.2">
      <c r="D69" s="78"/>
      <c r="E69" s="78"/>
      <c r="F69" s="78"/>
    </row>
    <row r="70" spans="4:6" x14ac:dyDescent="0.2">
      <c r="D70" s="78"/>
      <c r="E70" s="78"/>
      <c r="F70" s="78"/>
    </row>
    <row r="71" spans="4:6" x14ac:dyDescent="0.2">
      <c r="D71" s="78"/>
      <c r="E71" s="78"/>
      <c r="F71" s="78"/>
    </row>
    <row r="72" spans="4:6" x14ac:dyDescent="0.2">
      <c r="D72" s="78"/>
      <c r="E72" s="78"/>
      <c r="F72" s="78"/>
    </row>
    <row r="73" spans="4:6" x14ac:dyDescent="0.2">
      <c r="D73" s="78"/>
      <c r="E73" s="78"/>
      <c r="F73" s="78"/>
    </row>
    <row r="74" spans="4:6" x14ac:dyDescent="0.2">
      <c r="D74" s="78"/>
      <c r="E74" s="78"/>
      <c r="F74" s="78"/>
    </row>
    <row r="75" spans="4:6" x14ac:dyDescent="0.2">
      <c r="D75" s="78"/>
      <c r="E75" s="78"/>
      <c r="F75" s="78"/>
    </row>
    <row r="76" spans="4:6" x14ac:dyDescent="0.2">
      <c r="D76" s="78"/>
      <c r="E76" s="78"/>
      <c r="F76" s="78"/>
    </row>
    <row r="77" spans="4:6" x14ac:dyDescent="0.2">
      <c r="D77" s="78"/>
      <c r="E77" s="78"/>
      <c r="F77" s="78"/>
    </row>
    <row r="78" spans="4:6" x14ac:dyDescent="0.2">
      <c r="D78" s="78"/>
      <c r="E78" s="78"/>
      <c r="F78" s="78"/>
    </row>
    <row r="79" spans="4:6" x14ac:dyDescent="0.2">
      <c r="D79" s="78"/>
      <c r="E79" s="78"/>
      <c r="F79" s="78"/>
    </row>
    <row r="80" spans="4:6" x14ac:dyDescent="0.2">
      <c r="D80" s="78"/>
      <c r="E80" s="78"/>
      <c r="F80" s="78"/>
    </row>
    <row r="81" spans="4:6" x14ac:dyDescent="0.2">
      <c r="D81" s="78"/>
      <c r="E81" s="78"/>
      <c r="F81" s="78"/>
    </row>
    <row r="82" spans="4:6" x14ac:dyDescent="0.2">
      <c r="D82" s="78"/>
      <c r="E82" s="78"/>
      <c r="F82" s="78"/>
    </row>
    <row r="83" spans="4:6" x14ac:dyDescent="0.2">
      <c r="D83" s="78"/>
      <c r="E83" s="78"/>
      <c r="F83" s="78"/>
    </row>
    <row r="84" spans="4:6" x14ac:dyDescent="0.2">
      <c r="D84" s="78"/>
      <c r="E84" s="78"/>
      <c r="F84" s="78"/>
    </row>
    <row r="85" spans="4:6" x14ac:dyDescent="0.2">
      <c r="D85" s="78"/>
      <c r="E85" s="78"/>
      <c r="F85" s="78"/>
    </row>
    <row r="86" spans="4:6" x14ac:dyDescent="0.2">
      <c r="D86" s="78"/>
      <c r="E86" s="78"/>
      <c r="F86" s="78"/>
    </row>
    <row r="87" spans="4:6" x14ac:dyDescent="0.2">
      <c r="D87" s="78"/>
      <c r="E87" s="78"/>
      <c r="F87" s="78"/>
    </row>
    <row r="88" spans="4:6" x14ac:dyDescent="0.2">
      <c r="D88" s="78"/>
      <c r="E88" s="78"/>
      <c r="F88" s="78"/>
    </row>
    <row r="89" spans="4:6" x14ac:dyDescent="0.2">
      <c r="D89" s="78"/>
      <c r="E89" s="78"/>
      <c r="F89" s="78"/>
    </row>
    <row r="90" spans="4:6" x14ac:dyDescent="0.2">
      <c r="D90" s="78"/>
      <c r="E90" s="78"/>
      <c r="F90" s="78"/>
    </row>
    <row r="91" spans="4:6" x14ac:dyDescent="0.2">
      <c r="D91" s="78"/>
      <c r="E91" s="78"/>
      <c r="F91" s="78"/>
    </row>
    <row r="92" spans="4:6" x14ac:dyDescent="0.2">
      <c r="D92" s="78"/>
      <c r="E92" s="78"/>
      <c r="F92" s="78"/>
    </row>
    <row r="93" spans="4:6" x14ac:dyDescent="0.2">
      <c r="D93" s="78"/>
      <c r="E93" s="78"/>
      <c r="F93" s="78"/>
    </row>
    <row r="94" spans="4:6" x14ac:dyDescent="0.2">
      <c r="D94" s="78"/>
      <c r="E94" s="78"/>
      <c r="F94" s="78"/>
    </row>
    <row r="95" spans="4:6" x14ac:dyDescent="0.2">
      <c r="D95" s="78"/>
      <c r="E95" s="78"/>
      <c r="F95" s="78"/>
    </row>
    <row r="96" spans="4:6" x14ac:dyDescent="0.2">
      <c r="D96" s="78"/>
      <c r="E96" s="78"/>
      <c r="F96" s="78"/>
    </row>
    <row r="97" spans="4:6" x14ac:dyDescent="0.2">
      <c r="D97" s="78"/>
      <c r="E97" s="78"/>
      <c r="F97" s="78"/>
    </row>
    <row r="98" spans="4:6" x14ac:dyDescent="0.2">
      <c r="D98" s="78"/>
      <c r="E98" s="78"/>
      <c r="F98" s="78"/>
    </row>
    <row r="99" spans="4:6" x14ac:dyDescent="0.2">
      <c r="D99" s="78"/>
      <c r="E99" s="78"/>
      <c r="F99" s="78"/>
    </row>
    <row r="100" spans="4:6" x14ac:dyDescent="0.2">
      <c r="D100" s="78"/>
      <c r="E100" s="78"/>
      <c r="F100" s="78"/>
    </row>
    <row r="101" spans="4:6" x14ac:dyDescent="0.2">
      <c r="D101" s="78"/>
      <c r="E101" s="78"/>
      <c r="F101" s="78"/>
    </row>
    <row r="102" spans="4:6" x14ac:dyDescent="0.2">
      <c r="D102" s="78"/>
      <c r="E102" s="78"/>
      <c r="F102" s="78"/>
    </row>
    <row r="103" spans="4:6" x14ac:dyDescent="0.2">
      <c r="D103" s="78"/>
      <c r="E103" s="78"/>
      <c r="F103" s="78"/>
    </row>
    <row r="104" spans="4:6" x14ac:dyDescent="0.2">
      <c r="D104" s="78"/>
      <c r="E104" s="78"/>
      <c r="F104" s="78"/>
    </row>
    <row r="105" spans="4:6" x14ac:dyDescent="0.2">
      <c r="D105" s="78"/>
      <c r="E105" s="78"/>
      <c r="F105" s="78"/>
    </row>
    <row r="106" spans="4:6" x14ac:dyDescent="0.2">
      <c r="D106" s="78"/>
      <c r="E106" s="78"/>
      <c r="F106" s="78"/>
    </row>
    <row r="107" spans="4:6" x14ac:dyDescent="0.2">
      <c r="D107" s="78"/>
      <c r="E107" s="78"/>
      <c r="F107" s="78"/>
    </row>
    <row r="108" spans="4:6" x14ac:dyDescent="0.2">
      <c r="D108" s="78"/>
      <c r="E108" s="78"/>
      <c r="F108" s="78"/>
    </row>
    <row r="109" spans="4:6" x14ac:dyDescent="0.2">
      <c r="D109" s="78"/>
      <c r="E109" s="78"/>
      <c r="F109" s="78"/>
    </row>
    <row r="110" spans="4:6" x14ac:dyDescent="0.2">
      <c r="D110" s="78"/>
      <c r="E110" s="78"/>
      <c r="F110" s="78"/>
    </row>
    <row r="111" spans="4:6" x14ac:dyDescent="0.2">
      <c r="D111" s="78"/>
      <c r="E111" s="78"/>
      <c r="F111" s="78"/>
    </row>
    <row r="112" spans="4:6" x14ac:dyDescent="0.2">
      <c r="D112" s="78"/>
      <c r="E112" s="78"/>
      <c r="F112" s="78"/>
    </row>
    <row r="113" spans="4:6" x14ac:dyDescent="0.2">
      <c r="D113" s="78"/>
      <c r="E113" s="78"/>
      <c r="F113" s="78"/>
    </row>
    <row r="114" spans="4:6" x14ac:dyDescent="0.2">
      <c r="D114" s="78"/>
      <c r="E114" s="78"/>
      <c r="F114" s="78"/>
    </row>
    <row r="115" spans="4:6" x14ac:dyDescent="0.2">
      <c r="D115" s="78"/>
      <c r="E115" s="78"/>
      <c r="F115" s="78"/>
    </row>
    <row r="116" spans="4:6" x14ac:dyDescent="0.2">
      <c r="D116" s="78"/>
      <c r="E116" s="78"/>
      <c r="F116" s="78"/>
    </row>
    <row r="117" spans="4:6" x14ac:dyDescent="0.2">
      <c r="D117" s="78"/>
      <c r="E117" s="78"/>
      <c r="F117" s="78"/>
    </row>
    <row r="118" spans="4:6" x14ac:dyDescent="0.2">
      <c r="D118" s="78"/>
      <c r="E118" s="78"/>
      <c r="F118" s="78"/>
    </row>
    <row r="119" spans="4:6" x14ac:dyDescent="0.2">
      <c r="D119" s="78"/>
      <c r="E119" s="78"/>
      <c r="F119" s="78"/>
    </row>
    <row r="120" spans="4:6" x14ac:dyDescent="0.2">
      <c r="D120" s="78"/>
      <c r="E120" s="78"/>
      <c r="F120" s="78"/>
    </row>
    <row r="121" spans="4:6" x14ac:dyDescent="0.2">
      <c r="D121" s="78"/>
      <c r="E121" s="78"/>
      <c r="F121" s="78"/>
    </row>
    <row r="122" spans="4:6" x14ac:dyDescent="0.2">
      <c r="D122" s="78"/>
      <c r="E122" s="78"/>
      <c r="F122" s="78"/>
    </row>
    <row r="123" spans="4:6" x14ac:dyDescent="0.2">
      <c r="D123" s="78"/>
      <c r="E123" s="78"/>
      <c r="F123" s="78"/>
    </row>
    <row r="124" spans="4:6" x14ac:dyDescent="0.2">
      <c r="D124" s="78"/>
      <c r="E124" s="78"/>
      <c r="F124" s="78"/>
    </row>
    <row r="125" spans="4:6" x14ac:dyDescent="0.2">
      <c r="D125" s="78"/>
      <c r="E125" s="78"/>
      <c r="F125" s="78"/>
    </row>
    <row r="126" spans="4:6" x14ac:dyDescent="0.2">
      <c r="D126" s="78"/>
      <c r="E126" s="78"/>
      <c r="F126" s="78"/>
    </row>
    <row r="127" spans="4:6" x14ac:dyDescent="0.2">
      <c r="D127" s="78"/>
      <c r="E127" s="78"/>
      <c r="F127" s="78"/>
    </row>
    <row r="128" spans="4:6" x14ac:dyDescent="0.2">
      <c r="D128" s="78"/>
      <c r="E128" s="78"/>
      <c r="F128" s="78"/>
    </row>
    <row r="129" spans="4:6" x14ac:dyDescent="0.2">
      <c r="D129" s="78"/>
      <c r="E129" s="78"/>
      <c r="F129" s="78"/>
    </row>
    <row r="130" spans="4:6" x14ac:dyDescent="0.2">
      <c r="D130" s="78"/>
      <c r="E130" s="78"/>
      <c r="F130" s="78"/>
    </row>
    <row r="131" spans="4:6" x14ac:dyDescent="0.2">
      <c r="D131" s="78"/>
      <c r="E131" s="78"/>
      <c r="F131" s="78"/>
    </row>
    <row r="132" spans="4:6" x14ac:dyDescent="0.2">
      <c r="D132" s="78"/>
      <c r="E132" s="78"/>
      <c r="F132" s="78"/>
    </row>
    <row r="133" spans="4:6" x14ac:dyDescent="0.2">
      <c r="D133" s="78"/>
      <c r="E133" s="78"/>
      <c r="F133" s="78"/>
    </row>
    <row r="134" spans="4:6" x14ac:dyDescent="0.2">
      <c r="D134" s="78"/>
      <c r="E134" s="78"/>
      <c r="F134" s="78"/>
    </row>
    <row r="135" spans="4:6" x14ac:dyDescent="0.2">
      <c r="D135" s="78"/>
      <c r="E135" s="78"/>
      <c r="F135" s="78"/>
    </row>
    <row r="136" spans="4:6" x14ac:dyDescent="0.2">
      <c r="D136" s="78"/>
      <c r="E136" s="78"/>
      <c r="F136" s="78"/>
    </row>
    <row r="137" spans="4:6" x14ac:dyDescent="0.2">
      <c r="D137" s="78"/>
      <c r="E137" s="78"/>
      <c r="F137" s="78"/>
    </row>
    <row r="138" spans="4:6" x14ac:dyDescent="0.2">
      <c r="D138" s="78"/>
      <c r="E138" s="78"/>
      <c r="F138" s="78"/>
    </row>
    <row r="139" spans="4:6" x14ac:dyDescent="0.2">
      <c r="D139" s="78"/>
      <c r="E139" s="78"/>
      <c r="F139" s="78"/>
    </row>
    <row r="140" spans="4:6" x14ac:dyDescent="0.2">
      <c r="D140" s="78"/>
      <c r="E140" s="78"/>
      <c r="F140" s="78"/>
    </row>
    <row r="141" spans="4:6" x14ac:dyDescent="0.2">
      <c r="D141" s="78"/>
      <c r="E141" s="78"/>
      <c r="F141" s="78"/>
    </row>
    <row r="142" spans="4:6" x14ac:dyDescent="0.2">
      <c r="D142" s="78"/>
      <c r="E142" s="78"/>
      <c r="F142" s="78"/>
    </row>
    <row r="143" spans="4:6" x14ac:dyDescent="0.2">
      <c r="D143" s="78"/>
      <c r="E143" s="78"/>
      <c r="F143" s="78"/>
    </row>
    <row r="144" spans="4:6" x14ac:dyDescent="0.2">
      <c r="D144" s="78"/>
      <c r="E144" s="78"/>
      <c r="F144" s="78"/>
    </row>
    <row r="145" spans="4:6" x14ac:dyDescent="0.2">
      <c r="D145" s="78"/>
      <c r="E145" s="78"/>
      <c r="F145" s="78"/>
    </row>
    <row r="146" spans="4:6" x14ac:dyDescent="0.2">
      <c r="D146" s="78"/>
      <c r="E146" s="78"/>
      <c r="F146" s="78"/>
    </row>
    <row r="147" spans="4:6" x14ac:dyDescent="0.2">
      <c r="D147" s="78"/>
      <c r="E147" s="78"/>
      <c r="F147" s="78"/>
    </row>
    <row r="148" spans="4:6" x14ac:dyDescent="0.2">
      <c r="D148" s="78"/>
      <c r="E148" s="78"/>
      <c r="F148" s="78"/>
    </row>
    <row r="149" spans="4:6" x14ac:dyDescent="0.2">
      <c r="D149" s="78"/>
      <c r="E149" s="78"/>
      <c r="F149" s="78"/>
    </row>
    <row r="150" spans="4:6" x14ac:dyDescent="0.2">
      <c r="D150" s="78"/>
      <c r="E150" s="78"/>
      <c r="F150" s="78"/>
    </row>
    <row r="151" spans="4:6" x14ac:dyDescent="0.2">
      <c r="D151" s="78"/>
      <c r="E151" s="78"/>
      <c r="F151" s="78"/>
    </row>
    <row r="152" spans="4:6" x14ac:dyDescent="0.2">
      <c r="D152" s="78"/>
      <c r="E152" s="78"/>
      <c r="F152" s="78"/>
    </row>
    <row r="153" spans="4:6" x14ac:dyDescent="0.2">
      <c r="D153" s="78"/>
      <c r="E153" s="78"/>
      <c r="F153" s="78"/>
    </row>
    <row r="154" spans="4:6" x14ac:dyDescent="0.2">
      <c r="D154" s="78"/>
      <c r="E154" s="78"/>
      <c r="F154" s="78"/>
    </row>
    <row r="155" spans="4:6" x14ac:dyDescent="0.2">
      <c r="D155" s="78"/>
      <c r="E155" s="78"/>
      <c r="F155" s="78"/>
    </row>
    <row r="156" spans="4:6" x14ac:dyDescent="0.2">
      <c r="D156" s="78"/>
      <c r="E156" s="78"/>
      <c r="F156" s="78"/>
    </row>
    <row r="157" spans="4:6" x14ac:dyDescent="0.2">
      <c r="D157" s="78"/>
      <c r="E157" s="78"/>
      <c r="F157" s="78"/>
    </row>
    <row r="158" spans="4:6" x14ac:dyDescent="0.2">
      <c r="D158" s="78"/>
      <c r="E158" s="78"/>
      <c r="F158" s="78"/>
    </row>
    <row r="159" spans="4:6" x14ac:dyDescent="0.2">
      <c r="D159" s="78"/>
      <c r="E159" s="78"/>
      <c r="F159" s="78"/>
    </row>
    <row r="160" spans="4:6" x14ac:dyDescent="0.2">
      <c r="D160" s="78"/>
      <c r="E160" s="78"/>
      <c r="F160" s="78"/>
    </row>
    <row r="161" spans="4:6" x14ac:dyDescent="0.2">
      <c r="D161" s="78"/>
      <c r="E161" s="78"/>
      <c r="F161" s="78"/>
    </row>
    <row r="162" spans="4:6" x14ac:dyDescent="0.2">
      <c r="D162" s="78"/>
      <c r="E162" s="78"/>
      <c r="F162" s="78"/>
    </row>
    <row r="163" spans="4:6" x14ac:dyDescent="0.2">
      <c r="D163" s="78"/>
      <c r="E163" s="78"/>
      <c r="F163" s="78"/>
    </row>
    <row r="164" spans="4:6" x14ac:dyDescent="0.2">
      <c r="D164" s="78"/>
      <c r="E164" s="78"/>
      <c r="F164" s="78"/>
    </row>
    <row r="165" spans="4:6" x14ac:dyDescent="0.2">
      <c r="D165" s="78"/>
      <c r="E165" s="78"/>
      <c r="F165" s="78"/>
    </row>
    <row r="166" spans="4:6" x14ac:dyDescent="0.2">
      <c r="D166" s="78"/>
      <c r="E166" s="78"/>
      <c r="F166" s="78"/>
    </row>
    <row r="167" spans="4:6" x14ac:dyDescent="0.2">
      <c r="D167" s="78"/>
      <c r="E167" s="78"/>
      <c r="F167" s="78"/>
    </row>
    <row r="168" spans="4:6" x14ac:dyDescent="0.2">
      <c r="D168" s="78"/>
      <c r="E168" s="78"/>
      <c r="F168" s="78"/>
    </row>
    <row r="169" spans="4:6" x14ac:dyDescent="0.2">
      <c r="D169" s="78"/>
      <c r="E169" s="78"/>
      <c r="F169" s="78"/>
    </row>
    <row r="170" spans="4:6" x14ac:dyDescent="0.2">
      <c r="D170" s="78"/>
      <c r="E170" s="78"/>
      <c r="F170" s="78"/>
    </row>
    <row r="171" spans="4:6" x14ac:dyDescent="0.2">
      <c r="D171" s="78"/>
      <c r="E171" s="78"/>
      <c r="F171" s="78"/>
    </row>
    <row r="172" spans="4:6" x14ac:dyDescent="0.2">
      <c r="D172" s="78"/>
      <c r="E172" s="78"/>
      <c r="F172" s="78"/>
    </row>
    <row r="173" spans="4:6" x14ac:dyDescent="0.2">
      <c r="D173" s="78"/>
      <c r="E173" s="78"/>
      <c r="F173" s="78"/>
    </row>
    <row r="174" spans="4:6" x14ac:dyDescent="0.2">
      <c r="D174" s="78"/>
      <c r="E174" s="78"/>
      <c r="F174" s="78"/>
    </row>
    <row r="175" spans="4:6" x14ac:dyDescent="0.2">
      <c r="D175" s="78"/>
      <c r="E175" s="78"/>
      <c r="F175" s="78"/>
    </row>
    <row r="176" spans="4:6" x14ac:dyDescent="0.2">
      <c r="D176" s="78"/>
      <c r="E176" s="78"/>
      <c r="F176" s="78"/>
    </row>
    <row r="177" spans="4:6" x14ac:dyDescent="0.2">
      <c r="D177" s="78"/>
      <c r="E177" s="78"/>
      <c r="F177" s="78"/>
    </row>
    <row r="178" spans="4:6" x14ac:dyDescent="0.2">
      <c r="D178" s="78"/>
      <c r="E178" s="78"/>
      <c r="F178" s="78"/>
    </row>
    <row r="179" spans="4:6" x14ac:dyDescent="0.2">
      <c r="D179" s="78"/>
      <c r="E179" s="78"/>
      <c r="F179" s="78"/>
    </row>
    <row r="180" spans="4:6" x14ac:dyDescent="0.2">
      <c r="D180" s="78"/>
      <c r="E180" s="78"/>
      <c r="F180" s="78"/>
    </row>
    <row r="181" spans="4:6" x14ac:dyDescent="0.2">
      <c r="D181" s="78"/>
      <c r="E181" s="78"/>
      <c r="F181" s="78"/>
    </row>
    <row r="182" spans="4:6" x14ac:dyDescent="0.2">
      <c r="D182" s="78"/>
      <c r="E182" s="78"/>
      <c r="F182" s="78"/>
    </row>
    <row r="183" spans="4:6" x14ac:dyDescent="0.2">
      <c r="D183" s="78"/>
      <c r="E183" s="78"/>
      <c r="F183" s="78"/>
    </row>
    <row r="184" spans="4:6" x14ac:dyDescent="0.2">
      <c r="D184" s="78"/>
      <c r="E184" s="78"/>
      <c r="F184" s="78"/>
    </row>
    <row r="185" spans="4:6" x14ac:dyDescent="0.2">
      <c r="D185" s="78"/>
      <c r="E185" s="78"/>
      <c r="F185" s="78"/>
    </row>
    <row r="186" spans="4:6" x14ac:dyDescent="0.2">
      <c r="D186" s="78"/>
      <c r="E186" s="78"/>
      <c r="F186" s="78"/>
    </row>
    <row r="187" spans="4:6" x14ac:dyDescent="0.2">
      <c r="D187" s="78"/>
      <c r="E187" s="78"/>
      <c r="F187" s="78"/>
    </row>
    <row r="188" spans="4:6" x14ac:dyDescent="0.2">
      <c r="D188" s="78"/>
      <c r="E188" s="78"/>
      <c r="F188" s="78"/>
    </row>
    <row r="189" spans="4:6" x14ac:dyDescent="0.2">
      <c r="D189" s="78"/>
      <c r="E189" s="78"/>
      <c r="F189" s="78"/>
    </row>
    <row r="190" spans="4:6" x14ac:dyDescent="0.2">
      <c r="D190" s="78"/>
      <c r="E190" s="78"/>
      <c r="F190" s="78"/>
    </row>
    <row r="191" spans="4:6" x14ac:dyDescent="0.2">
      <c r="D191" s="78"/>
      <c r="E191" s="78"/>
      <c r="F191" s="78"/>
    </row>
    <row r="192" spans="4:6" x14ac:dyDescent="0.2">
      <c r="D192" s="78"/>
      <c r="E192" s="78"/>
      <c r="F192" s="78"/>
    </row>
    <row r="193" spans="4:6" x14ac:dyDescent="0.2">
      <c r="D193" s="78"/>
      <c r="E193" s="78"/>
      <c r="F193" s="78"/>
    </row>
    <row r="194" spans="4:6" x14ac:dyDescent="0.2">
      <c r="D194" s="78"/>
      <c r="E194" s="78"/>
      <c r="F194" s="78"/>
    </row>
    <row r="195" spans="4:6" x14ac:dyDescent="0.2">
      <c r="D195" s="78"/>
      <c r="E195" s="78"/>
      <c r="F195" s="78"/>
    </row>
    <row r="196" spans="4:6" x14ac:dyDescent="0.2">
      <c r="D196" s="78"/>
      <c r="E196" s="78"/>
      <c r="F196" s="78"/>
    </row>
    <row r="197" spans="4:6" x14ac:dyDescent="0.2">
      <c r="D197" s="78"/>
      <c r="E197" s="78"/>
      <c r="F197" s="78"/>
    </row>
    <row r="198" spans="4:6" x14ac:dyDescent="0.2">
      <c r="D198" s="78"/>
      <c r="E198" s="78"/>
      <c r="F198" s="78"/>
    </row>
    <row r="199" spans="4:6" x14ac:dyDescent="0.2">
      <c r="D199" s="78"/>
      <c r="E199" s="78"/>
      <c r="F199" s="78"/>
    </row>
    <row r="200" spans="4:6" x14ac:dyDescent="0.2">
      <c r="D200" s="78"/>
      <c r="E200" s="78"/>
      <c r="F200" s="78"/>
    </row>
    <row r="201" spans="4:6" x14ac:dyDescent="0.2">
      <c r="D201" s="78"/>
      <c r="E201" s="78"/>
      <c r="F201" s="78"/>
    </row>
    <row r="202" spans="4:6" x14ac:dyDescent="0.2">
      <c r="D202" s="78"/>
      <c r="E202" s="78"/>
      <c r="F202" s="78"/>
    </row>
    <row r="203" spans="4:6" x14ac:dyDescent="0.2">
      <c r="D203" s="78"/>
      <c r="E203" s="78"/>
      <c r="F203" s="78"/>
    </row>
    <row r="204" spans="4:6" x14ac:dyDescent="0.2">
      <c r="D204" s="78"/>
      <c r="E204" s="78"/>
      <c r="F204" s="78"/>
    </row>
    <row r="205" spans="4:6" x14ac:dyDescent="0.2">
      <c r="D205" s="78"/>
      <c r="E205" s="78"/>
      <c r="F205" s="78"/>
    </row>
    <row r="206" spans="4:6" x14ac:dyDescent="0.2">
      <c r="D206" s="78"/>
      <c r="E206" s="78"/>
      <c r="F206" s="78"/>
    </row>
    <row r="207" spans="4:6" x14ac:dyDescent="0.2">
      <c r="D207" s="78"/>
      <c r="E207" s="78"/>
      <c r="F207" s="78"/>
    </row>
    <row r="208" spans="4:6" x14ac:dyDescent="0.2">
      <c r="D208" s="78"/>
      <c r="E208" s="78"/>
      <c r="F208" s="78"/>
    </row>
    <row r="209" spans="4:6" x14ac:dyDescent="0.2">
      <c r="D209" s="78"/>
      <c r="E209" s="78"/>
      <c r="F209" s="78"/>
    </row>
    <row r="210" spans="4:6" x14ac:dyDescent="0.2">
      <c r="D210" s="78"/>
      <c r="E210" s="78"/>
      <c r="F210" s="78"/>
    </row>
    <row r="211" spans="4:6" x14ac:dyDescent="0.2">
      <c r="D211" s="78"/>
      <c r="E211" s="78"/>
      <c r="F211" s="78"/>
    </row>
    <row r="212" spans="4:6" x14ac:dyDescent="0.2">
      <c r="D212" s="78"/>
      <c r="E212" s="78"/>
      <c r="F212" s="78"/>
    </row>
    <row r="213" spans="4:6" x14ac:dyDescent="0.2">
      <c r="D213" s="78"/>
      <c r="E213" s="78"/>
      <c r="F213" s="78"/>
    </row>
    <row r="214" spans="4:6" x14ac:dyDescent="0.2">
      <c r="D214" s="78"/>
      <c r="E214" s="78"/>
      <c r="F214" s="78"/>
    </row>
    <row r="215" spans="4:6" x14ac:dyDescent="0.2">
      <c r="D215" s="78"/>
      <c r="E215" s="78"/>
      <c r="F215" s="78"/>
    </row>
    <row r="216" spans="4:6" x14ac:dyDescent="0.2">
      <c r="D216" s="78"/>
      <c r="E216" s="78"/>
      <c r="F216" s="78"/>
    </row>
    <row r="217" spans="4:6" x14ac:dyDescent="0.2">
      <c r="D217" s="78"/>
      <c r="E217" s="78"/>
      <c r="F217" s="78"/>
    </row>
    <row r="218" spans="4:6" x14ac:dyDescent="0.2">
      <c r="D218" s="78"/>
      <c r="E218" s="78"/>
      <c r="F218" s="78"/>
    </row>
    <row r="219" spans="4:6" x14ac:dyDescent="0.2">
      <c r="D219" s="78"/>
      <c r="E219" s="78"/>
      <c r="F219" s="78"/>
    </row>
    <row r="220" spans="4:6" x14ac:dyDescent="0.2">
      <c r="D220" s="78"/>
      <c r="E220" s="78"/>
      <c r="F220" s="78"/>
    </row>
    <row r="221" spans="4:6" x14ac:dyDescent="0.2">
      <c r="D221" s="78"/>
      <c r="E221" s="78"/>
      <c r="F221" s="78"/>
    </row>
    <row r="222" spans="4:6" x14ac:dyDescent="0.2">
      <c r="D222" s="78"/>
      <c r="E222" s="78"/>
      <c r="F222" s="78"/>
    </row>
    <row r="223" spans="4:6" x14ac:dyDescent="0.2">
      <c r="D223" s="78"/>
      <c r="E223" s="78"/>
      <c r="F223" s="78"/>
    </row>
    <row r="224" spans="4:6" x14ac:dyDescent="0.2">
      <c r="D224" s="78"/>
      <c r="E224" s="78"/>
      <c r="F224" s="78"/>
    </row>
    <row r="225" spans="4:6" x14ac:dyDescent="0.2">
      <c r="D225" s="78"/>
      <c r="E225" s="78"/>
      <c r="F225" s="78"/>
    </row>
    <row r="226" spans="4:6" x14ac:dyDescent="0.2">
      <c r="D226" s="78"/>
      <c r="E226" s="78"/>
      <c r="F226" s="78"/>
    </row>
    <row r="227" spans="4:6" x14ac:dyDescent="0.2">
      <c r="D227" s="78"/>
      <c r="E227" s="78"/>
      <c r="F227" s="78"/>
    </row>
    <row r="228" spans="4:6" x14ac:dyDescent="0.2">
      <c r="D228" s="78"/>
      <c r="E228" s="78"/>
      <c r="F228" s="78"/>
    </row>
    <row r="229" spans="4:6" x14ac:dyDescent="0.2">
      <c r="D229" s="78"/>
      <c r="E229" s="78"/>
      <c r="F229" s="78"/>
    </row>
    <row r="230" spans="4:6" x14ac:dyDescent="0.2">
      <c r="D230" s="78"/>
      <c r="E230" s="78"/>
      <c r="F230" s="78"/>
    </row>
    <row r="231" spans="4:6" x14ac:dyDescent="0.2">
      <c r="D231" s="78"/>
      <c r="E231" s="78"/>
      <c r="F231" s="78"/>
    </row>
    <row r="232" spans="4:6" x14ac:dyDescent="0.2">
      <c r="D232" s="78"/>
      <c r="E232" s="78"/>
      <c r="F232" s="78"/>
    </row>
    <row r="233" spans="4:6" x14ac:dyDescent="0.2">
      <c r="D233" s="78"/>
      <c r="E233" s="78"/>
      <c r="F233" s="78"/>
    </row>
    <row r="234" spans="4:6" x14ac:dyDescent="0.2">
      <c r="D234" s="78"/>
      <c r="E234" s="78"/>
      <c r="F234" s="78"/>
    </row>
    <row r="235" spans="4:6" x14ac:dyDescent="0.2">
      <c r="D235" s="78"/>
      <c r="E235" s="78"/>
      <c r="F235" s="78"/>
    </row>
    <row r="236" spans="4:6" x14ac:dyDescent="0.2">
      <c r="D236" s="78"/>
      <c r="E236" s="78"/>
      <c r="F236" s="78"/>
    </row>
    <row r="237" spans="4:6" x14ac:dyDescent="0.2">
      <c r="D237" s="78"/>
      <c r="E237" s="78"/>
      <c r="F237" s="78"/>
    </row>
    <row r="238" spans="4:6" x14ac:dyDescent="0.2">
      <c r="D238" s="78"/>
      <c r="E238" s="78"/>
      <c r="F238" s="78"/>
    </row>
    <row r="239" spans="4:6" x14ac:dyDescent="0.2">
      <c r="D239" s="78"/>
      <c r="E239" s="78"/>
      <c r="F239" s="78"/>
    </row>
    <row r="240" spans="4:6" x14ac:dyDescent="0.2">
      <c r="D240" s="78"/>
      <c r="E240" s="78"/>
      <c r="F240" s="78"/>
    </row>
    <row r="241" spans="4:6" x14ac:dyDescent="0.2">
      <c r="D241" s="78"/>
      <c r="E241" s="78"/>
      <c r="F241" s="78"/>
    </row>
    <row r="242" spans="4:6" x14ac:dyDescent="0.2">
      <c r="D242" s="78"/>
      <c r="E242" s="78"/>
      <c r="F242" s="78"/>
    </row>
    <row r="243" spans="4:6" x14ac:dyDescent="0.2">
      <c r="D243" s="78"/>
      <c r="E243" s="78"/>
      <c r="F243" s="78"/>
    </row>
    <row r="244" spans="4:6" x14ac:dyDescent="0.2">
      <c r="D244" s="78"/>
      <c r="E244" s="78"/>
      <c r="F244" s="78"/>
    </row>
    <row r="245" spans="4:6" x14ac:dyDescent="0.2">
      <c r="D245" s="78"/>
      <c r="E245" s="78"/>
      <c r="F245" s="78"/>
    </row>
    <row r="246" spans="4:6" x14ac:dyDescent="0.2">
      <c r="D246" s="78"/>
      <c r="E246" s="78"/>
      <c r="F246" s="78"/>
    </row>
    <row r="247" spans="4:6" x14ac:dyDescent="0.2">
      <c r="D247" s="78"/>
      <c r="E247" s="78"/>
      <c r="F247" s="78"/>
    </row>
    <row r="248" spans="4:6" x14ac:dyDescent="0.2">
      <c r="D248" s="78"/>
      <c r="E248" s="78"/>
      <c r="F248" s="78"/>
    </row>
    <row r="249" spans="4:6" x14ac:dyDescent="0.2">
      <c r="D249" s="78"/>
      <c r="E249" s="78"/>
      <c r="F249" s="78"/>
    </row>
    <row r="250" spans="4:6" x14ac:dyDescent="0.2">
      <c r="D250" s="78"/>
      <c r="E250" s="78"/>
      <c r="F250" s="78"/>
    </row>
    <row r="251" spans="4:6" x14ac:dyDescent="0.2">
      <c r="D251" s="78"/>
      <c r="E251" s="78"/>
      <c r="F251" s="78"/>
    </row>
    <row r="252" spans="4:6" x14ac:dyDescent="0.2">
      <c r="D252" s="78"/>
      <c r="E252" s="78"/>
      <c r="F252" s="78"/>
    </row>
    <row r="253" spans="4:6" x14ac:dyDescent="0.2">
      <c r="D253" s="78"/>
      <c r="E253" s="78"/>
      <c r="F253" s="78"/>
    </row>
    <row r="254" spans="4:6" x14ac:dyDescent="0.2">
      <c r="D254" s="78"/>
      <c r="E254" s="78"/>
      <c r="F254" s="78"/>
    </row>
    <row r="255" spans="4:6" x14ac:dyDescent="0.2">
      <c r="D255" s="78"/>
      <c r="E255" s="78"/>
      <c r="F255" s="78"/>
    </row>
    <row r="256" spans="4:6" x14ac:dyDescent="0.2">
      <c r="D256" s="78"/>
      <c r="E256" s="78"/>
      <c r="F256" s="78"/>
    </row>
    <row r="257" spans="4:6" x14ac:dyDescent="0.2">
      <c r="D257" s="78"/>
      <c r="E257" s="78"/>
      <c r="F257" s="78"/>
    </row>
    <row r="258" spans="4:6" x14ac:dyDescent="0.2">
      <c r="D258" s="78"/>
      <c r="E258" s="78"/>
      <c r="F258" s="78"/>
    </row>
    <row r="259" spans="4:6" x14ac:dyDescent="0.2">
      <c r="D259" s="78"/>
      <c r="E259" s="78"/>
      <c r="F259" s="78"/>
    </row>
    <row r="260" spans="4:6" x14ac:dyDescent="0.2">
      <c r="D260" s="78"/>
      <c r="E260" s="78"/>
      <c r="F260" s="78"/>
    </row>
    <row r="261" spans="4:6" x14ac:dyDescent="0.2">
      <c r="D261" s="78"/>
      <c r="E261" s="78"/>
      <c r="F261" s="78"/>
    </row>
    <row r="262" spans="4:6" x14ac:dyDescent="0.2">
      <c r="D262" s="78"/>
      <c r="E262" s="78"/>
      <c r="F262" s="78"/>
    </row>
    <row r="263" spans="4:6" x14ac:dyDescent="0.2">
      <c r="D263" s="78"/>
      <c r="E263" s="78"/>
      <c r="F263" s="78"/>
    </row>
    <row r="264" spans="4:6" x14ac:dyDescent="0.2">
      <c r="D264" s="78"/>
      <c r="E264" s="78"/>
      <c r="F264" s="78"/>
    </row>
    <row r="265" spans="4:6" x14ac:dyDescent="0.2">
      <c r="D265" s="78"/>
      <c r="E265" s="78"/>
      <c r="F265" s="78"/>
    </row>
    <row r="266" spans="4:6" x14ac:dyDescent="0.2">
      <c r="D266" s="78"/>
      <c r="E266" s="78"/>
      <c r="F266" s="78"/>
    </row>
    <row r="267" spans="4:6" x14ac:dyDescent="0.2">
      <c r="D267" s="78"/>
      <c r="E267" s="78"/>
      <c r="F267" s="78"/>
    </row>
    <row r="268" spans="4:6" x14ac:dyDescent="0.2">
      <c r="D268" s="78"/>
      <c r="E268" s="78"/>
      <c r="F268" s="78"/>
    </row>
    <row r="269" spans="4:6" x14ac:dyDescent="0.2">
      <c r="D269" s="78"/>
      <c r="E269" s="78"/>
      <c r="F269" s="78"/>
    </row>
    <row r="270" spans="4:6" x14ac:dyDescent="0.2">
      <c r="D270" s="78"/>
      <c r="E270" s="78"/>
      <c r="F270" s="78"/>
    </row>
    <row r="271" spans="4:6" x14ac:dyDescent="0.2">
      <c r="D271" s="78"/>
      <c r="E271" s="78"/>
      <c r="F271" s="78"/>
    </row>
    <row r="272" spans="4:6" x14ac:dyDescent="0.2">
      <c r="D272" s="78"/>
      <c r="E272" s="78"/>
      <c r="F272" s="78"/>
    </row>
    <row r="273" spans="4:6" x14ac:dyDescent="0.2">
      <c r="D273" s="78"/>
      <c r="E273" s="78"/>
      <c r="F273" s="78"/>
    </row>
    <row r="274" spans="4:6" x14ac:dyDescent="0.2">
      <c r="D274" s="78"/>
      <c r="E274" s="78"/>
      <c r="F274" s="78"/>
    </row>
    <row r="275" spans="4:6" x14ac:dyDescent="0.2">
      <c r="D275" s="78"/>
      <c r="E275" s="78"/>
      <c r="F275" s="78"/>
    </row>
    <row r="276" spans="4:6" x14ac:dyDescent="0.2">
      <c r="D276" s="78"/>
      <c r="E276" s="78"/>
      <c r="F276" s="78"/>
    </row>
    <row r="277" spans="4:6" x14ac:dyDescent="0.2">
      <c r="D277" s="78"/>
      <c r="E277" s="78"/>
      <c r="F277" s="78"/>
    </row>
    <row r="278" spans="4:6" x14ac:dyDescent="0.2">
      <c r="D278" s="78"/>
      <c r="E278" s="78"/>
      <c r="F278" s="78"/>
    </row>
    <row r="279" spans="4:6" x14ac:dyDescent="0.2">
      <c r="D279" s="78"/>
      <c r="E279" s="78"/>
      <c r="F279" s="78"/>
    </row>
    <row r="280" spans="4:6" x14ac:dyDescent="0.2">
      <c r="D280" s="78"/>
      <c r="E280" s="78"/>
      <c r="F280" s="78"/>
    </row>
    <row r="281" spans="4:6" x14ac:dyDescent="0.2">
      <c r="D281" s="78"/>
      <c r="E281" s="78"/>
      <c r="F281" s="78"/>
    </row>
    <row r="282" spans="4:6" x14ac:dyDescent="0.2">
      <c r="D282" s="78"/>
      <c r="E282" s="78"/>
      <c r="F282" s="78"/>
    </row>
    <row r="283" spans="4:6" x14ac:dyDescent="0.2">
      <c r="D283" s="78"/>
      <c r="E283" s="78"/>
      <c r="F283" s="78"/>
    </row>
    <row r="284" spans="4:6" x14ac:dyDescent="0.2">
      <c r="D284" s="78"/>
      <c r="E284" s="78"/>
      <c r="F284" s="78"/>
    </row>
    <row r="285" spans="4:6" x14ac:dyDescent="0.2">
      <c r="D285" s="78"/>
      <c r="E285" s="78"/>
      <c r="F285" s="78"/>
    </row>
    <row r="286" spans="4:6" x14ac:dyDescent="0.2">
      <c r="D286" s="78"/>
      <c r="E286" s="78"/>
      <c r="F286" s="78"/>
    </row>
    <row r="287" spans="4:6" x14ac:dyDescent="0.2">
      <c r="D287" s="78"/>
      <c r="E287" s="78"/>
      <c r="F287" s="78"/>
    </row>
    <row r="288" spans="4:6" x14ac:dyDescent="0.2">
      <c r="D288" s="78"/>
      <c r="E288" s="78"/>
      <c r="F288" s="78"/>
    </row>
    <row r="289" spans="4:6" x14ac:dyDescent="0.2">
      <c r="D289" s="78"/>
      <c r="E289" s="78"/>
      <c r="F289" s="78"/>
    </row>
    <row r="290" spans="4:6" x14ac:dyDescent="0.2">
      <c r="D290" s="78"/>
      <c r="E290" s="78"/>
      <c r="F290" s="78"/>
    </row>
    <row r="291" spans="4:6" x14ac:dyDescent="0.2">
      <c r="D291" s="78"/>
      <c r="E291" s="78"/>
      <c r="F291" s="78"/>
    </row>
    <row r="292" spans="4:6" x14ac:dyDescent="0.2">
      <c r="D292" s="78"/>
      <c r="E292" s="78"/>
      <c r="F292" s="78"/>
    </row>
    <row r="293" spans="4:6" x14ac:dyDescent="0.2">
      <c r="D293" s="78"/>
      <c r="E293" s="78"/>
      <c r="F293" s="78"/>
    </row>
    <row r="294" spans="4:6" x14ac:dyDescent="0.2">
      <c r="D294" s="78"/>
      <c r="E294" s="78"/>
      <c r="F294" s="78"/>
    </row>
    <row r="295" spans="4:6" x14ac:dyDescent="0.2">
      <c r="D295" s="78"/>
      <c r="E295" s="78"/>
      <c r="F295" s="78"/>
    </row>
    <row r="296" spans="4:6" x14ac:dyDescent="0.2">
      <c r="D296" s="78"/>
      <c r="E296" s="78"/>
      <c r="F296" s="78"/>
    </row>
    <row r="297" spans="4:6" x14ac:dyDescent="0.2">
      <c r="D297" s="78"/>
      <c r="E297" s="78"/>
      <c r="F297" s="78"/>
    </row>
    <row r="298" spans="4:6" x14ac:dyDescent="0.2">
      <c r="D298" s="78"/>
      <c r="E298" s="78"/>
      <c r="F298" s="78"/>
    </row>
    <row r="299" spans="4:6" x14ac:dyDescent="0.2">
      <c r="D299" s="78"/>
      <c r="E299" s="78"/>
      <c r="F299" s="78"/>
    </row>
    <row r="300" spans="4:6" x14ac:dyDescent="0.2">
      <c r="D300" s="78"/>
      <c r="E300" s="78"/>
      <c r="F300" s="78"/>
    </row>
    <row r="301" spans="4:6" x14ac:dyDescent="0.2">
      <c r="D301" s="78"/>
      <c r="E301" s="78"/>
      <c r="F301" s="78"/>
    </row>
    <row r="302" spans="4:6" x14ac:dyDescent="0.2">
      <c r="D302" s="78"/>
      <c r="E302" s="78"/>
      <c r="F302" s="78"/>
    </row>
    <row r="303" spans="4:6" x14ac:dyDescent="0.2">
      <c r="D303" s="78"/>
      <c r="E303" s="78"/>
      <c r="F303" s="78"/>
    </row>
    <row r="304" spans="4:6" x14ac:dyDescent="0.2">
      <c r="D304" s="78"/>
      <c r="E304" s="78"/>
      <c r="F304" s="78"/>
    </row>
    <row r="305" spans="4:6" x14ac:dyDescent="0.2">
      <c r="D305" s="78"/>
      <c r="E305" s="78"/>
      <c r="F305" s="78"/>
    </row>
    <row r="306" spans="4:6" x14ac:dyDescent="0.2">
      <c r="D306" s="78"/>
      <c r="E306" s="78"/>
      <c r="F306" s="78"/>
    </row>
    <row r="307" spans="4:6" x14ac:dyDescent="0.2">
      <c r="D307" s="78"/>
      <c r="E307" s="78"/>
      <c r="F307" s="78"/>
    </row>
    <row r="308" spans="4:6" x14ac:dyDescent="0.2">
      <c r="D308" s="78"/>
      <c r="E308" s="78"/>
      <c r="F308" s="78"/>
    </row>
    <row r="309" spans="4:6" x14ac:dyDescent="0.2">
      <c r="D309" s="78"/>
      <c r="E309" s="78"/>
      <c r="F309" s="78"/>
    </row>
    <row r="310" spans="4:6" x14ac:dyDescent="0.2">
      <c r="D310" s="78"/>
      <c r="E310" s="78"/>
      <c r="F310" s="78"/>
    </row>
    <row r="311" spans="4:6" x14ac:dyDescent="0.2">
      <c r="D311" s="78"/>
      <c r="E311" s="78"/>
      <c r="F311" s="78"/>
    </row>
    <row r="312" spans="4:6" x14ac:dyDescent="0.2">
      <c r="D312" s="78"/>
      <c r="E312" s="78"/>
      <c r="F312" s="78"/>
    </row>
    <row r="313" spans="4:6" x14ac:dyDescent="0.2">
      <c r="D313" s="78"/>
      <c r="E313" s="78"/>
      <c r="F313" s="78"/>
    </row>
    <row r="314" spans="4:6" x14ac:dyDescent="0.2">
      <c r="D314" s="78"/>
      <c r="E314" s="78"/>
      <c r="F314" s="78"/>
    </row>
    <row r="315" spans="4:6" x14ac:dyDescent="0.2">
      <c r="D315" s="78"/>
      <c r="E315" s="78"/>
      <c r="F315" s="78"/>
    </row>
    <row r="316" spans="4:6" x14ac:dyDescent="0.2">
      <c r="D316" s="78"/>
      <c r="E316" s="78"/>
      <c r="F316" s="78"/>
    </row>
    <row r="317" spans="4:6" x14ac:dyDescent="0.2">
      <c r="D317" s="78"/>
      <c r="E317" s="78"/>
      <c r="F317" s="78"/>
    </row>
    <row r="318" spans="4:6" x14ac:dyDescent="0.2">
      <c r="D318" s="78"/>
      <c r="E318" s="78"/>
      <c r="F318" s="78"/>
    </row>
    <row r="319" spans="4:6" x14ac:dyDescent="0.2">
      <c r="D319" s="78"/>
      <c r="E319" s="78"/>
      <c r="F319" s="78"/>
    </row>
    <row r="320" spans="4:6" x14ac:dyDescent="0.2">
      <c r="D320" s="78"/>
      <c r="E320" s="78"/>
      <c r="F320" s="78"/>
    </row>
    <row r="321" spans="4:6" x14ac:dyDescent="0.2">
      <c r="D321" s="78"/>
      <c r="E321" s="78"/>
      <c r="F321" s="78"/>
    </row>
    <row r="322" spans="4:6" x14ac:dyDescent="0.2">
      <c r="D322" s="78"/>
      <c r="E322" s="78"/>
      <c r="F322" s="78"/>
    </row>
    <row r="323" spans="4:6" x14ac:dyDescent="0.2">
      <c r="D323" s="78"/>
      <c r="E323" s="78"/>
      <c r="F323" s="78"/>
    </row>
    <row r="324" spans="4:6" x14ac:dyDescent="0.2">
      <c r="D324" s="78"/>
      <c r="E324" s="78"/>
      <c r="F324" s="78"/>
    </row>
    <row r="325" spans="4:6" x14ac:dyDescent="0.2">
      <c r="D325" s="78"/>
      <c r="E325" s="78"/>
      <c r="F325" s="78"/>
    </row>
    <row r="326" spans="4:6" x14ac:dyDescent="0.2">
      <c r="D326" s="78"/>
      <c r="E326" s="78"/>
      <c r="F326" s="78"/>
    </row>
    <row r="327" spans="4:6" x14ac:dyDescent="0.2">
      <c r="D327" s="78"/>
      <c r="E327" s="78"/>
      <c r="F327" s="78"/>
    </row>
    <row r="328" spans="4:6" x14ac:dyDescent="0.2">
      <c r="D328" s="78"/>
      <c r="E328" s="78"/>
      <c r="F328" s="78"/>
    </row>
    <row r="329" spans="4:6" x14ac:dyDescent="0.2">
      <c r="D329" s="78"/>
      <c r="E329" s="78"/>
      <c r="F329" s="78"/>
    </row>
    <row r="330" spans="4:6" x14ac:dyDescent="0.2">
      <c r="D330" s="78"/>
      <c r="E330" s="78"/>
      <c r="F330" s="78"/>
    </row>
    <row r="331" spans="4:6" x14ac:dyDescent="0.2">
      <c r="D331" s="78"/>
      <c r="E331" s="78"/>
      <c r="F331" s="78"/>
    </row>
    <row r="332" spans="4:6" x14ac:dyDescent="0.2">
      <c r="D332" s="78"/>
      <c r="E332" s="78"/>
      <c r="F332" s="78"/>
    </row>
    <row r="333" spans="4:6" x14ac:dyDescent="0.2">
      <c r="D333" s="78"/>
      <c r="E333" s="78"/>
      <c r="F333" s="78"/>
    </row>
    <row r="334" spans="4:6" x14ac:dyDescent="0.2">
      <c r="D334" s="78"/>
      <c r="E334" s="78"/>
      <c r="F334" s="78"/>
    </row>
    <row r="335" spans="4:6" x14ac:dyDescent="0.2">
      <c r="D335" s="78"/>
      <c r="E335" s="78"/>
      <c r="F335" s="78"/>
    </row>
    <row r="336" spans="4:6" x14ac:dyDescent="0.2">
      <c r="D336" s="78"/>
      <c r="E336" s="78"/>
      <c r="F336" s="78"/>
    </row>
    <row r="337" spans="4:6" x14ac:dyDescent="0.2">
      <c r="D337" s="78"/>
      <c r="E337" s="78"/>
      <c r="F337" s="78"/>
    </row>
    <row r="338" spans="4:6" x14ac:dyDescent="0.2">
      <c r="D338" s="78"/>
      <c r="E338" s="78"/>
      <c r="F338" s="78"/>
    </row>
    <row r="339" spans="4:6" x14ac:dyDescent="0.2">
      <c r="D339" s="78"/>
      <c r="E339" s="78"/>
      <c r="F339" s="78"/>
    </row>
    <row r="340" spans="4:6" x14ac:dyDescent="0.2">
      <c r="D340" s="78"/>
      <c r="E340" s="78"/>
      <c r="F340" s="78"/>
    </row>
    <row r="341" spans="4:6" x14ac:dyDescent="0.2">
      <c r="D341" s="78"/>
      <c r="E341" s="78"/>
      <c r="F341" s="78"/>
    </row>
    <row r="342" spans="4:6" x14ac:dyDescent="0.2">
      <c r="D342" s="78"/>
      <c r="E342" s="78"/>
      <c r="F342" s="78"/>
    </row>
    <row r="343" spans="4:6" x14ac:dyDescent="0.2">
      <c r="D343" s="78"/>
      <c r="E343" s="78"/>
      <c r="F343" s="78"/>
    </row>
    <row r="344" spans="4:6" x14ac:dyDescent="0.2">
      <c r="D344" s="78"/>
      <c r="E344" s="78"/>
      <c r="F344" s="78"/>
    </row>
    <row r="345" spans="4:6" x14ac:dyDescent="0.2">
      <c r="D345" s="78"/>
      <c r="E345" s="78"/>
      <c r="F345" s="78"/>
    </row>
    <row r="346" spans="4:6" x14ac:dyDescent="0.2">
      <c r="D346" s="78"/>
      <c r="E346" s="78"/>
      <c r="F346" s="78"/>
    </row>
    <row r="347" spans="4:6" x14ac:dyDescent="0.2">
      <c r="D347" s="78"/>
      <c r="E347" s="78"/>
      <c r="F347" s="78"/>
    </row>
    <row r="348" spans="4:6" x14ac:dyDescent="0.2">
      <c r="D348" s="78"/>
      <c r="E348" s="78"/>
      <c r="F348" s="78"/>
    </row>
    <row r="349" spans="4:6" x14ac:dyDescent="0.2">
      <c r="D349" s="78"/>
      <c r="E349" s="78"/>
      <c r="F349" s="78"/>
    </row>
    <row r="350" spans="4:6" x14ac:dyDescent="0.2">
      <c r="D350" s="78"/>
      <c r="E350" s="78"/>
      <c r="F350" s="78"/>
    </row>
    <row r="351" spans="4:6" x14ac:dyDescent="0.2">
      <c r="D351" s="78"/>
      <c r="E351" s="78"/>
      <c r="F351" s="78"/>
    </row>
    <row r="352" spans="4:6" x14ac:dyDescent="0.2">
      <c r="D352" s="78"/>
      <c r="E352" s="78"/>
      <c r="F352" s="78"/>
    </row>
    <row r="353" spans="4:6" x14ac:dyDescent="0.2">
      <c r="D353" s="78"/>
      <c r="E353" s="78"/>
      <c r="F353" s="78"/>
    </row>
    <row r="354" spans="4:6" x14ac:dyDescent="0.2">
      <c r="D354" s="78"/>
      <c r="E354" s="78"/>
      <c r="F354" s="78"/>
    </row>
    <row r="355" spans="4:6" x14ac:dyDescent="0.2">
      <c r="D355" s="78"/>
      <c r="E355" s="78"/>
      <c r="F355" s="78"/>
    </row>
    <row r="356" spans="4:6" x14ac:dyDescent="0.2">
      <c r="D356" s="78"/>
      <c r="E356" s="78"/>
      <c r="F356" s="78"/>
    </row>
    <row r="357" spans="4:6" x14ac:dyDescent="0.2">
      <c r="D357" s="78"/>
      <c r="E357" s="78"/>
      <c r="F357" s="78"/>
    </row>
    <row r="358" spans="4:6" x14ac:dyDescent="0.2">
      <c r="D358" s="78"/>
      <c r="E358" s="78"/>
      <c r="F358" s="78"/>
    </row>
    <row r="359" spans="4:6" x14ac:dyDescent="0.2">
      <c r="D359" s="78"/>
      <c r="E359" s="78"/>
      <c r="F359" s="78"/>
    </row>
    <row r="360" spans="4:6" x14ac:dyDescent="0.2">
      <c r="D360" s="78"/>
      <c r="E360" s="78"/>
      <c r="F360" s="78"/>
    </row>
    <row r="361" spans="4:6" x14ac:dyDescent="0.2">
      <c r="D361" s="78"/>
      <c r="E361" s="78"/>
      <c r="F361" s="78"/>
    </row>
    <row r="362" spans="4:6" x14ac:dyDescent="0.2">
      <c r="D362" s="78"/>
      <c r="E362" s="78"/>
      <c r="F362" s="78"/>
    </row>
    <row r="363" spans="4:6" x14ac:dyDescent="0.2">
      <c r="D363" s="78"/>
      <c r="E363" s="78"/>
      <c r="F363" s="78"/>
    </row>
    <row r="364" spans="4:6" x14ac:dyDescent="0.2">
      <c r="D364" s="78"/>
      <c r="E364" s="78"/>
      <c r="F364" s="78"/>
    </row>
    <row r="365" spans="4:6" x14ac:dyDescent="0.2">
      <c r="D365" s="78"/>
      <c r="E365" s="78"/>
      <c r="F365" s="78"/>
    </row>
    <row r="366" spans="4:6" x14ac:dyDescent="0.2">
      <c r="D366" s="78"/>
      <c r="E366" s="78"/>
      <c r="F366" s="78"/>
    </row>
    <row r="367" spans="4:6" x14ac:dyDescent="0.2">
      <c r="D367" s="78"/>
      <c r="E367" s="78"/>
      <c r="F367" s="78"/>
    </row>
    <row r="368" spans="4:6" x14ac:dyDescent="0.2">
      <c r="D368" s="78"/>
      <c r="E368" s="78"/>
      <c r="F368" s="78"/>
    </row>
    <row r="369" spans="4:6" x14ac:dyDescent="0.2">
      <c r="D369" s="78"/>
      <c r="E369" s="78"/>
      <c r="F369" s="78"/>
    </row>
    <row r="370" spans="4:6" x14ac:dyDescent="0.2">
      <c r="D370" s="78"/>
      <c r="E370" s="78"/>
      <c r="F370" s="78"/>
    </row>
    <row r="371" spans="4:6" x14ac:dyDescent="0.2">
      <c r="D371" s="78"/>
      <c r="E371" s="78"/>
      <c r="F371" s="78"/>
    </row>
    <row r="372" spans="4:6" x14ac:dyDescent="0.2">
      <c r="D372" s="78"/>
      <c r="E372" s="78"/>
      <c r="F372" s="78"/>
    </row>
    <row r="373" spans="4:6" x14ac:dyDescent="0.2">
      <c r="D373" s="78"/>
      <c r="E373" s="78"/>
      <c r="F373" s="78"/>
    </row>
    <row r="374" spans="4:6" x14ac:dyDescent="0.2">
      <c r="D374" s="78"/>
      <c r="E374" s="78"/>
      <c r="F374" s="78"/>
    </row>
    <row r="375" spans="4:6" x14ac:dyDescent="0.2">
      <c r="D375" s="78"/>
      <c r="E375" s="78"/>
      <c r="F375" s="78"/>
    </row>
    <row r="376" spans="4:6" x14ac:dyDescent="0.2">
      <c r="D376" s="78"/>
      <c r="E376" s="78"/>
      <c r="F376" s="78"/>
    </row>
    <row r="377" spans="4:6" x14ac:dyDescent="0.2">
      <c r="D377" s="78"/>
      <c r="E377" s="78"/>
      <c r="F377" s="78"/>
    </row>
    <row r="378" spans="4:6" x14ac:dyDescent="0.2">
      <c r="D378" s="78"/>
      <c r="E378" s="78"/>
      <c r="F378" s="78"/>
    </row>
    <row r="379" spans="4:6" x14ac:dyDescent="0.2">
      <c r="D379" s="78"/>
      <c r="E379" s="78"/>
      <c r="F379" s="78"/>
    </row>
    <row r="380" spans="4:6" x14ac:dyDescent="0.2">
      <c r="D380" s="78"/>
      <c r="E380" s="78"/>
      <c r="F380" s="78"/>
    </row>
    <row r="381" spans="4:6" x14ac:dyDescent="0.2">
      <c r="D381" s="78"/>
      <c r="E381" s="78"/>
      <c r="F381" s="78"/>
    </row>
    <row r="382" spans="4:6" x14ac:dyDescent="0.2">
      <c r="D382" s="78"/>
      <c r="E382" s="78"/>
      <c r="F382" s="78"/>
    </row>
    <row r="383" spans="4:6" x14ac:dyDescent="0.2">
      <c r="D383" s="78"/>
      <c r="E383" s="78"/>
      <c r="F383" s="78"/>
    </row>
    <row r="384" spans="4:6" x14ac:dyDescent="0.2">
      <c r="D384" s="78"/>
      <c r="E384" s="78"/>
      <c r="F384" s="78"/>
    </row>
    <row r="385" spans="4:6" x14ac:dyDescent="0.2">
      <c r="D385" s="78"/>
      <c r="E385" s="78"/>
      <c r="F385" s="78"/>
    </row>
    <row r="386" spans="4:6" x14ac:dyDescent="0.2">
      <c r="D386" s="78"/>
      <c r="E386" s="78"/>
      <c r="F386" s="78"/>
    </row>
    <row r="387" spans="4:6" x14ac:dyDescent="0.2">
      <c r="D387" s="78"/>
      <c r="E387" s="78"/>
      <c r="F387" s="78"/>
    </row>
    <row r="388" spans="4:6" x14ac:dyDescent="0.2">
      <c r="D388" s="78"/>
      <c r="E388" s="78"/>
      <c r="F388" s="78"/>
    </row>
    <row r="389" spans="4:6" x14ac:dyDescent="0.2">
      <c r="D389" s="78"/>
      <c r="E389" s="78"/>
      <c r="F389" s="78"/>
    </row>
    <row r="390" spans="4:6" x14ac:dyDescent="0.2">
      <c r="D390" s="78"/>
      <c r="E390" s="78"/>
      <c r="F390" s="78"/>
    </row>
    <row r="391" spans="4:6" x14ac:dyDescent="0.2">
      <c r="D391" s="78"/>
      <c r="E391" s="78"/>
      <c r="F391" s="78"/>
    </row>
    <row r="392" spans="4:6" x14ac:dyDescent="0.2">
      <c r="D392" s="78"/>
      <c r="E392" s="78"/>
      <c r="F392" s="78"/>
    </row>
    <row r="393" spans="4:6" x14ac:dyDescent="0.2">
      <c r="D393" s="78"/>
      <c r="E393" s="78"/>
      <c r="F393" s="78"/>
    </row>
    <row r="394" spans="4:6" x14ac:dyDescent="0.2">
      <c r="D394" s="78"/>
      <c r="E394" s="78"/>
      <c r="F394" s="78"/>
    </row>
    <row r="395" spans="4:6" x14ac:dyDescent="0.2">
      <c r="D395" s="78"/>
      <c r="E395" s="78"/>
      <c r="F395" s="78"/>
    </row>
    <row r="396" spans="4:6" x14ac:dyDescent="0.2">
      <c r="D396" s="78"/>
      <c r="E396" s="78"/>
      <c r="F396" s="78"/>
    </row>
    <row r="397" spans="4:6" x14ac:dyDescent="0.2">
      <c r="D397" s="78"/>
      <c r="E397" s="78"/>
      <c r="F397" s="78"/>
    </row>
    <row r="398" spans="4:6" x14ac:dyDescent="0.2">
      <c r="D398" s="78"/>
      <c r="E398" s="78"/>
      <c r="F398" s="78"/>
    </row>
    <row r="399" spans="4:6" x14ac:dyDescent="0.2">
      <c r="D399" s="78"/>
      <c r="E399" s="78"/>
      <c r="F399" s="78"/>
    </row>
    <row r="400" spans="4:6" x14ac:dyDescent="0.2">
      <c r="D400" s="78"/>
      <c r="E400" s="78"/>
      <c r="F400" s="78"/>
    </row>
    <row r="401" spans="4:6" x14ac:dyDescent="0.2">
      <c r="D401" s="78"/>
      <c r="E401" s="78"/>
      <c r="F401" s="78"/>
    </row>
    <row r="402" spans="4:6" x14ac:dyDescent="0.2">
      <c r="D402" s="78"/>
      <c r="E402" s="78"/>
      <c r="F402" s="78"/>
    </row>
    <row r="403" spans="4:6" x14ac:dyDescent="0.2">
      <c r="D403" s="78"/>
      <c r="E403" s="78"/>
      <c r="F403" s="78"/>
    </row>
    <row r="404" spans="4:6" x14ac:dyDescent="0.2">
      <c r="D404" s="78"/>
      <c r="E404" s="78"/>
      <c r="F404" s="78"/>
    </row>
    <row r="405" spans="4:6" x14ac:dyDescent="0.2">
      <c r="D405" s="78"/>
      <c r="E405" s="78"/>
      <c r="F405" s="78"/>
    </row>
    <row r="406" spans="4:6" x14ac:dyDescent="0.2">
      <c r="D406" s="78"/>
      <c r="E406" s="78"/>
      <c r="F406" s="78"/>
    </row>
    <row r="407" spans="4:6" x14ac:dyDescent="0.2">
      <c r="D407" s="78"/>
      <c r="E407" s="78"/>
      <c r="F407" s="78"/>
    </row>
    <row r="408" spans="4:6" x14ac:dyDescent="0.2">
      <c r="D408" s="78"/>
      <c r="E408" s="78"/>
      <c r="F408" s="78"/>
    </row>
    <row r="409" spans="4:6" x14ac:dyDescent="0.2">
      <c r="D409" s="78"/>
      <c r="E409" s="78"/>
      <c r="F409" s="78"/>
    </row>
    <row r="410" spans="4:6" x14ac:dyDescent="0.2">
      <c r="D410" s="78"/>
      <c r="E410" s="78"/>
      <c r="F410" s="78"/>
    </row>
    <row r="411" spans="4:6" x14ac:dyDescent="0.2">
      <c r="D411" s="78"/>
      <c r="E411" s="78"/>
      <c r="F411" s="78"/>
    </row>
    <row r="412" spans="4:6" x14ac:dyDescent="0.2">
      <c r="D412" s="78"/>
      <c r="E412" s="78"/>
      <c r="F412" s="78"/>
    </row>
    <row r="413" spans="4:6" x14ac:dyDescent="0.2">
      <c r="D413" s="78"/>
      <c r="E413" s="78"/>
      <c r="F413" s="78"/>
    </row>
    <row r="414" spans="4:6" x14ac:dyDescent="0.2">
      <c r="D414" s="78"/>
      <c r="E414" s="78"/>
      <c r="F414" s="78"/>
    </row>
    <row r="415" spans="4:6" x14ac:dyDescent="0.2">
      <c r="D415" s="78"/>
      <c r="E415" s="78"/>
      <c r="F415" s="78"/>
    </row>
    <row r="416" spans="4:6" x14ac:dyDescent="0.2">
      <c r="D416" s="78"/>
      <c r="E416" s="78"/>
      <c r="F416" s="78"/>
    </row>
    <row r="417" spans="4:6" x14ac:dyDescent="0.2">
      <c r="D417" s="78"/>
      <c r="E417" s="78"/>
      <c r="F417" s="78"/>
    </row>
    <row r="418" spans="4:6" x14ac:dyDescent="0.2">
      <c r="D418" s="78"/>
      <c r="E418" s="78"/>
      <c r="F418" s="78"/>
    </row>
    <row r="419" spans="4:6" x14ac:dyDescent="0.2">
      <c r="D419" s="78"/>
      <c r="E419" s="78"/>
      <c r="F419" s="78"/>
    </row>
    <row r="420" spans="4:6" x14ac:dyDescent="0.2">
      <c r="D420" s="78"/>
      <c r="E420" s="78"/>
      <c r="F420" s="78"/>
    </row>
    <row r="421" spans="4:6" x14ac:dyDescent="0.2">
      <c r="D421" s="78"/>
      <c r="E421" s="78"/>
      <c r="F421" s="78"/>
    </row>
    <row r="422" spans="4:6" x14ac:dyDescent="0.2">
      <c r="D422" s="78"/>
      <c r="E422" s="78"/>
      <c r="F422" s="78"/>
    </row>
    <row r="423" spans="4:6" x14ac:dyDescent="0.2">
      <c r="D423" s="78"/>
      <c r="E423" s="78"/>
      <c r="F423" s="78"/>
    </row>
    <row r="424" spans="4:6" x14ac:dyDescent="0.2">
      <c r="D424" s="78"/>
      <c r="E424" s="78"/>
      <c r="F424" s="78"/>
    </row>
    <row r="425" spans="4:6" x14ac:dyDescent="0.2">
      <c r="D425" s="78"/>
      <c r="E425" s="78"/>
      <c r="F425" s="78"/>
    </row>
    <row r="426" spans="4:6" x14ac:dyDescent="0.2">
      <c r="D426" s="78"/>
      <c r="E426" s="78"/>
      <c r="F426" s="78"/>
    </row>
    <row r="427" spans="4:6" x14ac:dyDescent="0.2">
      <c r="D427" s="78"/>
      <c r="E427" s="78"/>
      <c r="F427" s="78"/>
    </row>
    <row r="428" spans="4:6" x14ac:dyDescent="0.2">
      <c r="D428" s="78"/>
      <c r="E428" s="78"/>
      <c r="F428" s="78"/>
    </row>
    <row r="429" spans="4:6" x14ac:dyDescent="0.2">
      <c r="D429" s="78"/>
      <c r="E429" s="78"/>
      <c r="F429" s="78"/>
    </row>
    <row r="430" spans="4:6" x14ac:dyDescent="0.2">
      <c r="D430" s="78"/>
      <c r="E430" s="78"/>
      <c r="F430" s="78"/>
    </row>
    <row r="431" spans="4:6" x14ac:dyDescent="0.2">
      <c r="D431" s="78"/>
      <c r="E431" s="78"/>
      <c r="F431" s="78"/>
    </row>
    <row r="432" spans="4:6" x14ac:dyDescent="0.2">
      <c r="D432" s="78"/>
      <c r="E432" s="78"/>
      <c r="F432" s="78"/>
    </row>
    <row r="433" spans="4:6" x14ac:dyDescent="0.2">
      <c r="D433" s="78"/>
      <c r="E433" s="78"/>
      <c r="F433" s="78"/>
    </row>
    <row r="434" spans="4:6" x14ac:dyDescent="0.2">
      <c r="D434" s="78"/>
      <c r="E434" s="78"/>
      <c r="F434" s="78"/>
    </row>
    <row r="435" spans="4:6" x14ac:dyDescent="0.2">
      <c r="D435" s="78"/>
      <c r="E435" s="78"/>
      <c r="F435" s="78"/>
    </row>
    <row r="436" spans="4:6" x14ac:dyDescent="0.2">
      <c r="D436" s="78"/>
      <c r="E436" s="78"/>
      <c r="F436" s="78"/>
    </row>
    <row r="437" spans="4:6" x14ac:dyDescent="0.2">
      <c r="D437" s="78"/>
      <c r="E437" s="78"/>
      <c r="F437" s="78"/>
    </row>
    <row r="438" spans="4:6" x14ac:dyDescent="0.2">
      <c r="D438" s="78"/>
      <c r="E438" s="78"/>
      <c r="F438" s="78"/>
    </row>
    <row r="439" spans="4:6" x14ac:dyDescent="0.2">
      <c r="D439" s="78"/>
      <c r="E439" s="78"/>
      <c r="F439" s="78"/>
    </row>
    <row r="440" spans="4:6" x14ac:dyDescent="0.2">
      <c r="D440" s="78"/>
      <c r="E440" s="78"/>
      <c r="F440" s="78"/>
    </row>
    <row r="441" spans="4:6" x14ac:dyDescent="0.2">
      <c r="D441" s="78"/>
      <c r="E441" s="78"/>
      <c r="F441" s="78"/>
    </row>
  </sheetData>
  <sheetProtection formatColumns="0" formatRows="0"/>
  <mergeCells count="5">
    <mergeCell ref="I37:I38"/>
    <mergeCell ref="J37:J38"/>
    <mergeCell ref="K37:K38"/>
    <mergeCell ref="H37:H38"/>
    <mergeCell ref="L37:L38"/>
  </mergeCells>
  <printOptions horizontalCentered="1" verticalCentered="1"/>
  <pageMargins left="0.25" right="0.25" top="0" bottom="0" header="0.5" footer="0.5"/>
  <pageSetup scale="7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10</vt:i4>
      </vt:variant>
    </vt:vector>
  </HeadingPairs>
  <TitlesOfParts>
    <vt:vector size="48" baseType="lpstr">
      <vt:lpstr>Form</vt:lpstr>
      <vt:lpstr>100</vt:lpstr>
      <vt:lpstr>220</vt:lpstr>
      <vt:lpstr>Special Local</vt:lpstr>
      <vt:lpstr>238</vt:lpstr>
      <vt:lpstr>241</vt:lpstr>
      <vt:lpstr>243</vt:lpstr>
      <vt:lpstr>245</vt:lpstr>
      <vt:lpstr>246</vt:lpstr>
      <vt:lpstr>State</vt:lpstr>
      <vt:lpstr>250</vt:lpstr>
      <vt:lpstr>251</vt:lpstr>
      <vt:lpstr>252</vt:lpstr>
      <vt:lpstr>253</vt:lpstr>
      <vt:lpstr>254</vt:lpstr>
      <vt:lpstr>255</vt:lpstr>
      <vt:lpstr>257</vt:lpstr>
      <vt:lpstr>258</vt:lpstr>
      <vt:lpstr>259</vt:lpstr>
      <vt:lpstr>260</vt:lpstr>
      <vt:lpstr>261</vt:lpstr>
      <vt:lpstr>262</vt:lpstr>
      <vt:lpstr>263</vt:lpstr>
      <vt:lpstr>265</vt:lpstr>
      <vt:lpstr>267</vt:lpstr>
      <vt:lpstr>270</vt:lpstr>
      <vt:lpstr>271</vt:lpstr>
      <vt:lpstr>273</vt:lpstr>
      <vt:lpstr>Federal</vt:lpstr>
      <vt:lpstr>290</vt:lpstr>
      <vt:lpstr>310</vt:lpstr>
      <vt:lpstr>410</vt:lpstr>
      <vt:lpstr>420</vt:lpstr>
      <vt:lpstr>435</vt:lpstr>
      <vt:lpstr>436</vt:lpstr>
      <vt:lpstr>710</vt:lpstr>
      <vt:lpstr>smwksht pg1</vt:lpstr>
      <vt:lpstr>smwksht pg2</vt:lpstr>
      <vt:lpstr>'100'!Print_Area</vt:lpstr>
      <vt:lpstr>'220'!Print_Area</vt:lpstr>
      <vt:lpstr>'241'!Print_Area</vt:lpstr>
      <vt:lpstr>'253'!Print_Area</vt:lpstr>
      <vt:lpstr>'254'!Print_Area</vt:lpstr>
      <vt:lpstr>'273'!Print_Area</vt:lpstr>
      <vt:lpstr>'410'!Print_Area</vt:lpstr>
      <vt:lpstr>Form!Print_Area</vt:lpstr>
      <vt:lpstr>'smwksht pg1'!Print_Area</vt:lpstr>
      <vt:lpstr>'Special Local'!Print_Area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2026-Revenues</dc:title>
  <dc:subject>Public School Finance</dc:subject>
  <dc:creator>Carol Piranfar</dc:creator>
  <cp:lastModifiedBy>Brianna Dickens</cp:lastModifiedBy>
  <cp:lastPrinted>2024-05-07T22:06:19Z</cp:lastPrinted>
  <dcterms:created xsi:type="dcterms:W3CDTF">2019-03-25T18:40:44Z</dcterms:created>
  <dcterms:modified xsi:type="dcterms:W3CDTF">2025-05-06T16:10:22Z</dcterms:modified>
</cp:coreProperties>
</file>