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tarks\Downloads\"/>
    </mc:Choice>
  </mc:AlternateContent>
  <xr:revisionPtr revIDLastSave="0" documentId="13_ncr:1_{8E4BFA44-F137-42A5-9673-F95348079757}" xr6:coauthVersionLast="47" xr6:coauthVersionMax="47" xr10:uidLastSave="{00000000-0000-0000-0000-000000000000}"/>
  <bookViews>
    <workbookView xWindow="1170" yWindow="1170" windowWidth="27030" windowHeight="14055" xr2:uid="{29377430-235F-4B15-A704-6DB4B2248764}"/>
  </bookViews>
  <sheets>
    <sheet name="25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5" i="1" l="1"/>
  <c r="G185" i="1" s="1"/>
  <c r="H185" i="1" s="1"/>
  <c r="D185" i="1"/>
  <c r="E187" i="1" l="1"/>
  <c r="D187" i="1"/>
  <c r="C187" i="1"/>
  <c r="E186" i="1"/>
  <c r="D186" i="1"/>
  <c r="C186" i="1"/>
  <c r="F186" i="1" s="1"/>
  <c r="F184" i="1"/>
  <c r="G184" i="1" s="1"/>
  <c r="H184" i="1" s="1"/>
  <c r="D184" i="1"/>
  <c r="F183" i="1"/>
  <c r="G183" i="1" s="1"/>
  <c r="H183" i="1" s="1"/>
  <c r="D183" i="1"/>
  <c r="E182" i="1"/>
  <c r="D182" i="1"/>
  <c r="C182" i="1"/>
  <c r="F182" i="1" s="1"/>
  <c r="G182" i="1" s="1"/>
  <c r="E181" i="1"/>
  <c r="D181" i="1"/>
  <c r="C181" i="1"/>
  <c r="F181" i="1" s="1"/>
  <c r="G181" i="1" s="1"/>
  <c r="E180" i="1"/>
  <c r="D180" i="1"/>
  <c r="C180" i="1"/>
  <c r="E179" i="1"/>
  <c r="D179" i="1"/>
  <c r="C179" i="1"/>
  <c r="F179" i="1" s="1"/>
  <c r="E178" i="1"/>
  <c r="D178" i="1"/>
  <c r="C178" i="1"/>
  <c r="F178" i="1" s="1"/>
  <c r="G178" i="1" s="1"/>
  <c r="E177" i="1"/>
  <c r="D177" i="1"/>
  <c r="C177" i="1"/>
  <c r="F177" i="1" s="1"/>
  <c r="G177" i="1" s="1"/>
  <c r="E176" i="1"/>
  <c r="D176" i="1"/>
  <c r="C176" i="1"/>
  <c r="E175" i="1"/>
  <c r="D175" i="1"/>
  <c r="C175" i="1"/>
  <c r="F175" i="1" s="1"/>
  <c r="E174" i="1"/>
  <c r="D174" i="1"/>
  <c r="C174" i="1"/>
  <c r="F174" i="1" s="1"/>
  <c r="G174" i="1" s="1"/>
  <c r="E173" i="1"/>
  <c r="D173" i="1"/>
  <c r="C173" i="1"/>
  <c r="F173" i="1" s="1"/>
  <c r="G173" i="1" s="1"/>
  <c r="E172" i="1"/>
  <c r="D172" i="1"/>
  <c r="C172" i="1"/>
  <c r="E171" i="1"/>
  <c r="D171" i="1"/>
  <c r="C171" i="1"/>
  <c r="F171" i="1" s="1"/>
  <c r="E170" i="1"/>
  <c r="D170" i="1"/>
  <c r="C170" i="1"/>
  <c r="F170" i="1" s="1"/>
  <c r="G170" i="1" s="1"/>
  <c r="E169" i="1"/>
  <c r="D169" i="1"/>
  <c r="C169" i="1"/>
  <c r="F169" i="1" s="1"/>
  <c r="G169" i="1" s="1"/>
  <c r="E168" i="1"/>
  <c r="D168" i="1"/>
  <c r="C168" i="1"/>
  <c r="E167" i="1"/>
  <c r="D167" i="1"/>
  <c r="C167" i="1"/>
  <c r="F167" i="1" s="1"/>
  <c r="E166" i="1"/>
  <c r="D166" i="1"/>
  <c r="C166" i="1"/>
  <c r="F166" i="1" s="1"/>
  <c r="E165" i="1"/>
  <c r="D165" i="1"/>
  <c r="C165" i="1"/>
  <c r="F165" i="1" s="1"/>
  <c r="G165" i="1" s="1"/>
  <c r="E164" i="1"/>
  <c r="D164" i="1"/>
  <c r="C164" i="1"/>
  <c r="E163" i="1"/>
  <c r="D163" i="1"/>
  <c r="C163" i="1"/>
  <c r="F163" i="1" s="1"/>
  <c r="E162" i="1"/>
  <c r="D162" i="1"/>
  <c r="C162" i="1"/>
  <c r="F162" i="1" s="1"/>
  <c r="G162" i="1" s="1"/>
  <c r="E161" i="1"/>
  <c r="D161" i="1"/>
  <c r="C161" i="1"/>
  <c r="F161" i="1" s="1"/>
  <c r="G161" i="1" s="1"/>
  <c r="E160" i="1"/>
  <c r="D160" i="1"/>
  <c r="C160" i="1"/>
  <c r="E159" i="1"/>
  <c r="D159" i="1"/>
  <c r="C159" i="1"/>
  <c r="F159" i="1" s="1"/>
  <c r="E158" i="1"/>
  <c r="D158" i="1"/>
  <c r="C158" i="1"/>
  <c r="F158" i="1" s="1"/>
  <c r="G158" i="1" s="1"/>
  <c r="E157" i="1"/>
  <c r="D157" i="1"/>
  <c r="C157" i="1"/>
  <c r="F157" i="1" s="1"/>
  <c r="G157" i="1" s="1"/>
  <c r="E156" i="1"/>
  <c r="D156" i="1"/>
  <c r="C156" i="1"/>
  <c r="E155" i="1"/>
  <c r="D155" i="1"/>
  <c r="C155" i="1"/>
  <c r="F155" i="1" s="1"/>
  <c r="E154" i="1"/>
  <c r="D154" i="1"/>
  <c r="C154" i="1"/>
  <c r="F154" i="1" s="1"/>
  <c r="G154" i="1" s="1"/>
  <c r="E153" i="1"/>
  <c r="D153" i="1"/>
  <c r="C153" i="1"/>
  <c r="F153" i="1" s="1"/>
  <c r="G153" i="1" s="1"/>
  <c r="E152" i="1"/>
  <c r="D152" i="1"/>
  <c r="C152" i="1"/>
  <c r="E151" i="1"/>
  <c r="D151" i="1"/>
  <c r="C151" i="1"/>
  <c r="F151" i="1" s="1"/>
  <c r="E150" i="1"/>
  <c r="D150" i="1"/>
  <c r="C150" i="1"/>
  <c r="F150" i="1" s="1"/>
  <c r="G150" i="1" s="1"/>
  <c r="E149" i="1"/>
  <c r="D149" i="1"/>
  <c r="C149" i="1"/>
  <c r="F149" i="1" s="1"/>
  <c r="E148" i="1"/>
  <c r="D148" i="1"/>
  <c r="C148" i="1"/>
  <c r="E147" i="1"/>
  <c r="D147" i="1"/>
  <c r="C147" i="1"/>
  <c r="F147" i="1" s="1"/>
  <c r="E146" i="1"/>
  <c r="D146" i="1"/>
  <c r="C146" i="1"/>
  <c r="F146" i="1" s="1"/>
  <c r="G146" i="1" s="1"/>
  <c r="E145" i="1"/>
  <c r="D145" i="1"/>
  <c r="C145" i="1"/>
  <c r="F145" i="1" s="1"/>
  <c r="G145" i="1" s="1"/>
  <c r="E144" i="1"/>
  <c r="D144" i="1"/>
  <c r="C144" i="1"/>
  <c r="E143" i="1"/>
  <c r="D143" i="1"/>
  <c r="C143" i="1"/>
  <c r="F143" i="1" s="1"/>
  <c r="E142" i="1"/>
  <c r="D142" i="1"/>
  <c r="C142" i="1"/>
  <c r="F142" i="1" s="1"/>
  <c r="G142" i="1" s="1"/>
  <c r="E141" i="1"/>
  <c r="D141" i="1"/>
  <c r="C141" i="1"/>
  <c r="F141" i="1" s="1"/>
  <c r="G141" i="1" s="1"/>
  <c r="E140" i="1"/>
  <c r="D140" i="1"/>
  <c r="C140" i="1"/>
  <c r="E139" i="1"/>
  <c r="D139" i="1"/>
  <c r="C139" i="1"/>
  <c r="F139" i="1" s="1"/>
  <c r="E138" i="1"/>
  <c r="D138" i="1"/>
  <c r="C138" i="1"/>
  <c r="F138" i="1" s="1"/>
  <c r="G138" i="1" s="1"/>
  <c r="E137" i="1"/>
  <c r="D137" i="1"/>
  <c r="C137" i="1"/>
  <c r="F137" i="1" s="1"/>
  <c r="G137" i="1" s="1"/>
  <c r="E136" i="1"/>
  <c r="D136" i="1"/>
  <c r="C136" i="1"/>
  <c r="E135" i="1"/>
  <c r="D135" i="1"/>
  <c r="C135" i="1"/>
  <c r="F135" i="1" s="1"/>
  <c r="E134" i="1"/>
  <c r="D134" i="1"/>
  <c r="C134" i="1"/>
  <c r="F134" i="1" s="1"/>
  <c r="E133" i="1"/>
  <c r="D133" i="1"/>
  <c r="C133" i="1"/>
  <c r="F133" i="1" s="1"/>
  <c r="G133" i="1" s="1"/>
  <c r="E132" i="1"/>
  <c r="D132" i="1"/>
  <c r="C132" i="1"/>
  <c r="G132" i="1" s="1"/>
  <c r="E131" i="1"/>
  <c r="D131" i="1"/>
  <c r="C131" i="1"/>
  <c r="F131" i="1" s="1"/>
  <c r="E130" i="1"/>
  <c r="D130" i="1"/>
  <c r="C130" i="1"/>
  <c r="F130" i="1" s="1"/>
  <c r="G130" i="1" s="1"/>
  <c r="E129" i="1"/>
  <c r="D129" i="1"/>
  <c r="C129" i="1"/>
  <c r="F129" i="1" s="1"/>
  <c r="G129" i="1" s="1"/>
  <c r="E128" i="1"/>
  <c r="D128" i="1"/>
  <c r="C128" i="1"/>
  <c r="E127" i="1"/>
  <c r="D127" i="1"/>
  <c r="C127" i="1"/>
  <c r="F127" i="1" s="1"/>
  <c r="E126" i="1"/>
  <c r="D126" i="1"/>
  <c r="C126" i="1"/>
  <c r="F126" i="1" s="1"/>
  <c r="G126" i="1" s="1"/>
  <c r="E125" i="1"/>
  <c r="D125" i="1"/>
  <c r="C125" i="1"/>
  <c r="F125" i="1" s="1"/>
  <c r="G125" i="1" s="1"/>
  <c r="E124" i="1"/>
  <c r="D124" i="1"/>
  <c r="C124" i="1"/>
  <c r="G124" i="1" s="1"/>
  <c r="E123" i="1"/>
  <c r="D123" i="1"/>
  <c r="C123" i="1"/>
  <c r="F123" i="1" s="1"/>
  <c r="E122" i="1"/>
  <c r="D122" i="1"/>
  <c r="C122" i="1"/>
  <c r="F122" i="1" s="1"/>
  <c r="G122" i="1" s="1"/>
  <c r="E121" i="1"/>
  <c r="D121" i="1"/>
  <c r="C121" i="1"/>
  <c r="F121" i="1" s="1"/>
  <c r="G121" i="1" s="1"/>
  <c r="E120" i="1"/>
  <c r="D120" i="1"/>
  <c r="C120" i="1"/>
  <c r="E119" i="1"/>
  <c r="D119" i="1"/>
  <c r="C119" i="1"/>
  <c r="F119" i="1" s="1"/>
  <c r="E118" i="1"/>
  <c r="D118" i="1"/>
  <c r="C118" i="1"/>
  <c r="F118" i="1" s="1"/>
  <c r="E117" i="1"/>
  <c r="D117" i="1"/>
  <c r="C117" i="1"/>
  <c r="F117" i="1" s="1"/>
  <c r="G117" i="1" s="1"/>
  <c r="E116" i="1"/>
  <c r="D116" i="1"/>
  <c r="C116" i="1"/>
  <c r="E115" i="1"/>
  <c r="D115" i="1"/>
  <c r="C115" i="1"/>
  <c r="F115" i="1" s="1"/>
  <c r="E114" i="1"/>
  <c r="D114" i="1"/>
  <c r="C114" i="1"/>
  <c r="F114" i="1" s="1"/>
  <c r="G114" i="1" s="1"/>
  <c r="E113" i="1"/>
  <c r="D113" i="1"/>
  <c r="C113" i="1"/>
  <c r="F113" i="1" s="1"/>
  <c r="G113" i="1" s="1"/>
  <c r="E112" i="1"/>
  <c r="D112" i="1"/>
  <c r="C112" i="1"/>
  <c r="E111" i="1"/>
  <c r="D111" i="1"/>
  <c r="C111" i="1"/>
  <c r="F111" i="1" s="1"/>
  <c r="E110" i="1"/>
  <c r="D110" i="1"/>
  <c r="C110" i="1"/>
  <c r="F110" i="1" s="1"/>
  <c r="G110" i="1" s="1"/>
  <c r="E109" i="1"/>
  <c r="D109" i="1"/>
  <c r="C109" i="1"/>
  <c r="F109" i="1" s="1"/>
  <c r="G109" i="1" s="1"/>
  <c r="E108" i="1"/>
  <c r="D108" i="1"/>
  <c r="C108" i="1"/>
  <c r="E107" i="1"/>
  <c r="D107" i="1"/>
  <c r="C107" i="1"/>
  <c r="F107" i="1" s="1"/>
  <c r="E106" i="1"/>
  <c r="D106" i="1"/>
  <c r="C106" i="1"/>
  <c r="F106" i="1" s="1"/>
  <c r="G106" i="1" s="1"/>
  <c r="E105" i="1"/>
  <c r="D105" i="1"/>
  <c r="C105" i="1"/>
  <c r="F105" i="1" s="1"/>
  <c r="G105" i="1" s="1"/>
  <c r="E104" i="1"/>
  <c r="D104" i="1"/>
  <c r="C104" i="1"/>
  <c r="E103" i="1"/>
  <c r="D103" i="1"/>
  <c r="C103" i="1"/>
  <c r="F103" i="1" s="1"/>
  <c r="E102" i="1"/>
  <c r="D102" i="1"/>
  <c r="C102" i="1"/>
  <c r="F102" i="1" s="1"/>
  <c r="E101" i="1"/>
  <c r="D101" i="1"/>
  <c r="C101" i="1"/>
  <c r="F101" i="1" s="1"/>
  <c r="G101" i="1" s="1"/>
  <c r="E100" i="1"/>
  <c r="D100" i="1"/>
  <c r="C100" i="1"/>
  <c r="E99" i="1"/>
  <c r="D99" i="1"/>
  <c r="C99" i="1"/>
  <c r="F99" i="1" s="1"/>
  <c r="E98" i="1"/>
  <c r="D98" i="1"/>
  <c r="C98" i="1"/>
  <c r="F98" i="1" s="1"/>
  <c r="G98" i="1" s="1"/>
  <c r="E97" i="1"/>
  <c r="D97" i="1"/>
  <c r="C97" i="1"/>
  <c r="F97" i="1" s="1"/>
  <c r="G97" i="1" s="1"/>
  <c r="E96" i="1"/>
  <c r="D96" i="1"/>
  <c r="C96" i="1"/>
  <c r="E95" i="1"/>
  <c r="D95" i="1"/>
  <c r="C95" i="1"/>
  <c r="F95" i="1" s="1"/>
  <c r="E94" i="1"/>
  <c r="D94" i="1"/>
  <c r="C94" i="1"/>
  <c r="F94" i="1" s="1"/>
  <c r="G94" i="1" s="1"/>
  <c r="E93" i="1"/>
  <c r="D93" i="1"/>
  <c r="C93" i="1"/>
  <c r="F93" i="1" s="1"/>
  <c r="E92" i="1"/>
  <c r="D92" i="1"/>
  <c r="C92" i="1"/>
  <c r="E91" i="1"/>
  <c r="D91" i="1"/>
  <c r="C91" i="1"/>
  <c r="F91" i="1" s="1"/>
  <c r="E90" i="1"/>
  <c r="D90" i="1"/>
  <c r="C90" i="1"/>
  <c r="F90" i="1" s="1"/>
  <c r="F89" i="1"/>
  <c r="E89" i="1"/>
  <c r="D89" i="1"/>
  <c r="C89" i="1"/>
  <c r="E88" i="1"/>
  <c r="D88" i="1"/>
  <c r="C88" i="1"/>
  <c r="F88" i="1" s="1"/>
  <c r="F87" i="1"/>
  <c r="E87" i="1"/>
  <c r="D87" i="1"/>
  <c r="C87" i="1"/>
  <c r="E86" i="1"/>
  <c r="D86" i="1"/>
  <c r="C86" i="1"/>
  <c r="F86" i="1" s="1"/>
  <c r="E85" i="1"/>
  <c r="D85" i="1"/>
  <c r="C85" i="1"/>
  <c r="F85" i="1" s="1"/>
  <c r="F84" i="1"/>
  <c r="E84" i="1"/>
  <c r="D84" i="1"/>
  <c r="C84" i="1"/>
  <c r="E83" i="1"/>
  <c r="D83" i="1"/>
  <c r="C83" i="1"/>
  <c r="F83" i="1" s="1"/>
  <c r="F82" i="1"/>
  <c r="E82" i="1"/>
  <c r="D82" i="1"/>
  <c r="C82" i="1"/>
  <c r="E81" i="1"/>
  <c r="D81" i="1"/>
  <c r="C81" i="1"/>
  <c r="F81" i="1" s="1"/>
  <c r="E80" i="1"/>
  <c r="D80" i="1"/>
  <c r="C80" i="1"/>
  <c r="F80" i="1" s="1"/>
  <c r="F79" i="1"/>
  <c r="E79" i="1"/>
  <c r="D79" i="1"/>
  <c r="C79" i="1"/>
  <c r="E78" i="1"/>
  <c r="D78" i="1"/>
  <c r="C78" i="1"/>
  <c r="F78" i="1" s="1"/>
  <c r="F77" i="1"/>
  <c r="E77" i="1"/>
  <c r="D77" i="1"/>
  <c r="C77" i="1"/>
  <c r="E76" i="1"/>
  <c r="D76" i="1"/>
  <c r="C76" i="1"/>
  <c r="F76" i="1" s="1"/>
  <c r="E75" i="1"/>
  <c r="D75" i="1"/>
  <c r="C75" i="1"/>
  <c r="F75" i="1" s="1"/>
  <c r="F74" i="1"/>
  <c r="E74" i="1"/>
  <c r="D74" i="1"/>
  <c r="C74" i="1"/>
  <c r="E73" i="1"/>
  <c r="D73" i="1"/>
  <c r="C73" i="1"/>
  <c r="F73" i="1" s="1"/>
  <c r="F72" i="1"/>
  <c r="G72" i="1" s="1"/>
  <c r="E72" i="1"/>
  <c r="D72" i="1"/>
  <c r="C72" i="1"/>
  <c r="E71" i="1"/>
  <c r="D71" i="1"/>
  <c r="C71" i="1"/>
  <c r="F71" i="1" s="1"/>
  <c r="E70" i="1"/>
  <c r="D70" i="1"/>
  <c r="C70" i="1"/>
  <c r="F70" i="1" s="1"/>
  <c r="E69" i="1"/>
  <c r="D69" i="1"/>
  <c r="C69" i="1"/>
  <c r="F69" i="1" s="1"/>
  <c r="E68" i="1"/>
  <c r="D68" i="1"/>
  <c r="C68" i="1"/>
  <c r="F68" i="1" s="1"/>
  <c r="G68" i="1" s="1"/>
  <c r="E67" i="1"/>
  <c r="D67" i="1"/>
  <c r="C67" i="1"/>
  <c r="F67" i="1" s="1"/>
  <c r="F66" i="1"/>
  <c r="E66" i="1"/>
  <c r="D66" i="1"/>
  <c r="C66" i="1"/>
  <c r="E65" i="1"/>
  <c r="D65" i="1"/>
  <c r="C65" i="1"/>
  <c r="F65" i="1" s="1"/>
  <c r="E64" i="1"/>
  <c r="D64" i="1"/>
  <c r="C64" i="1"/>
  <c r="F64" i="1" s="1"/>
  <c r="G64" i="1" s="1"/>
  <c r="F63" i="1"/>
  <c r="E63" i="1"/>
  <c r="D63" i="1"/>
  <c r="C63" i="1"/>
  <c r="E62" i="1"/>
  <c r="D62" i="1"/>
  <c r="C62" i="1"/>
  <c r="F62" i="1" s="1"/>
  <c r="F61" i="1"/>
  <c r="E61" i="1"/>
  <c r="D61" i="1"/>
  <c r="C61" i="1"/>
  <c r="E60" i="1"/>
  <c r="D60" i="1"/>
  <c r="C60" i="1"/>
  <c r="F60" i="1" s="1"/>
  <c r="G60" i="1" s="1"/>
  <c r="E59" i="1"/>
  <c r="D59" i="1"/>
  <c r="C59" i="1"/>
  <c r="E58" i="1"/>
  <c r="D58" i="1"/>
  <c r="C58" i="1"/>
  <c r="E57" i="1"/>
  <c r="D57" i="1"/>
  <c r="C57" i="1"/>
  <c r="E56" i="1"/>
  <c r="D56" i="1"/>
  <c r="C56" i="1"/>
  <c r="F56" i="1" s="1"/>
  <c r="G56" i="1" s="1"/>
  <c r="E55" i="1"/>
  <c r="D55" i="1"/>
  <c r="C55" i="1"/>
  <c r="E54" i="1"/>
  <c r="D54" i="1"/>
  <c r="C54" i="1"/>
  <c r="F54" i="1" s="1"/>
  <c r="E53" i="1"/>
  <c r="D53" i="1"/>
  <c r="C53" i="1"/>
  <c r="E52" i="1"/>
  <c r="D52" i="1"/>
  <c r="C52" i="1"/>
  <c r="F52" i="1" s="1"/>
  <c r="G52" i="1" s="1"/>
  <c r="E51" i="1"/>
  <c r="D51" i="1"/>
  <c r="C51" i="1"/>
  <c r="E50" i="1"/>
  <c r="D50" i="1"/>
  <c r="C50" i="1"/>
  <c r="E49" i="1"/>
  <c r="D49" i="1"/>
  <c r="C49" i="1"/>
  <c r="E48" i="1"/>
  <c r="D48" i="1"/>
  <c r="C48" i="1"/>
  <c r="F48" i="1" s="1"/>
  <c r="G48" i="1" s="1"/>
  <c r="E47" i="1"/>
  <c r="D47" i="1"/>
  <c r="C47" i="1"/>
  <c r="F47" i="1" s="1"/>
  <c r="E46" i="1"/>
  <c r="D46" i="1"/>
  <c r="C46" i="1"/>
  <c r="F46" i="1" s="1"/>
  <c r="F45" i="1"/>
  <c r="E45" i="1"/>
  <c r="D45" i="1"/>
  <c r="C45" i="1"/>
  <c r="E44" i="1"/>
  <c r="D44" i="1"/>
  <c r="C44" i="1"/>
  <c r="F44" i="1" s="1"/>
  <c r="G44" i="1" s="1"/>
  <c r="F43" i="1"/>
  <c r="E43" i="1"/>
  <c r="D43" i="1"/>
  <c r="C43" i="1"/>
  <c r="E42" i="1"/>
  <c r="D42" i="1"/>
  <c r="C42" i="1"/>
  <c r="F42" i="1" s="1"/>
  <c r="E41" i="1"/>
  <c r="D41" i="1"/>
  <c r="C41" i="1"/>
  <c r="F41" i="1" s="1"/>
  <c r="F40" i="1"/>
  <c r="G40" i="1" s="1"/>
  <c r="E40" i="1"/>
  <c r="D40" i="1"/>
  <c r="C40" i="1"/>
  <c r="E39" i="1"/>
  <c r="D39" i="1"/>
  <c r="C39" i="1"/>
  <c r="E38" i="1"/>
  <c r="D38" i="1"/>
  <c r="C38" i="1"/>
  <c r="F38" i="1" s="1"/>
  <c r="E37" i="1"/>
  <c r="D37" i="1"/>
  <c r="C37" i="1"/>
  <c r="E36" i="1"/>
  <c r="D36" i="1"/>
  <c r="C36" i="1"/>
  <c r="F36" i="1" s="1"/>
  <c r="G36" i="1" s="1"/>
  <c r="E35" i="1"/>
  <c r="D35" i="1"/>
  <c r="C35" i="1"/>
  <c r="F35" i="1" s="1"/>
  <c r="F34" i="1"/>
  <c r="E34" i="1"/>
  <c r="D34" i="1"/>
  <c r="C34" i="1"/>
  <c r="E33" i="1"/>
  <c r="D33" i="1"/>
  <c r="C33" i="1"/>
  <c r="F33" i="1" s="1"/>
  <c r="F32" i="1"/>
  <c r="G32" i="1" s="1"/>
  <c r="E32" i="1"/>
  <c r="D32" i="1"/>
  <c r="C32" i="1"/>
  <c r="E31" i="1"/>
  <c r="D31" i="1"/>
  <c r="C31" i="1"/>
  <c r="F31" i="1" s="1"/>
  <c r="E30" i="1"/>
  <c r="D30" i="1"/>
  <c r="C30" i="1"/>
  <c r="F30" i="1" s="1"/>
  <c r="F29" i="1"/>
  <c r="E29" i="1"/>
  <c r="D29" i="1"/>
  <c r="C29" i="1"/>
  <c r="E28" i="1"/>
  <c r="D28" i="1"/>
  <c r="C28" i="1"/>
  <c r="F28" i="1" s="1"/>
  <c r="G28" i="1" s="1"/>
  <c r="E27" i="1"/>
  <c r="D27" i="1"/>
  <c r="C27" i="1"/>
  <c r="E26" i="1"/>
  <c r="D26" i="1"/>
  <c r="C26" i="1"/>
  <c r="E25" i="1"/>
  <c r="D25" i="1"/>
  <c r="C25" i="1"/>
  <c r="F25" i="1" s="1"/>
  <c r="E24" i="1"/>
  <c r="D24" i="1"/>
  <c r="C24" i="1"/>
  <c r="F24" i="1" s="1"/>
  <c r="G24" i="1" s="1"/>
  <c r="E23" i="1"/>
  <c r="D23" i="1"/>
  <c r="C23" i="1"/>
  <c r="E22" i="1"/>
  <c r="D22" i="1"/>
  <c r="C22" i="1"/>
  <c r="F22" i="1" s="1"/>
  <c r="E21" i="1"/>
  <c r="D21" i="1"/>
  <c r="C21" i="1"/>
  <c r="F21" i="1" s="1"/>
  <c r="E20" i="1"/>
  <c r="D20" i="1"/>
  <c r="C20" i="1"/>
  <c r="F20" i="1" s="1"/>
  <c r="G20" i="1" s="1"/>
  <c r="E19" i="1"/>
  <c r="D19" i="1"/>
  <c r="C19" i="1"/>
  <c r="F19" i="1" s="1"/>
  <c r="E18" i="1"/>
  <c r="D18" i="1"/>
  <c r="C18" i="1"/>
  <c r="E17" i="1"/>
  <c r="D17" i="1"/>
  <c r="C17" i="1"/>
  <c r="F17" i="1" s="1"/>
  <c r="E16" i="1"/>
  <c r="D16" i="1"/>
  <c r="C16" i="1"/>
  <c r="F16" i="1" s="1"/>
  <c r="G16" i="1" s="1"/>
  <c r="E15" i="1"/>
  <c r="D15" i="1"/>
  <c r="C15" i="1"/>
  <c r="F15" i="1" s="1"/>
  <c r="F14" i="1"/>
  <c r="E14" i="1"/>
  <c r="D14" i="1"/>
  <c r="C14" i="1"/>
  <c r="E13" i="1"/>
  <c r="D13" i="1"/>
  <c r="C13" i="1"/>
  <c r="F13" i="1" s="1"/>
  <c r="E12" i="1"/>
  <c r="D12" i="1"/>
  <c r="C12" i="1"/>
  <c r="F12" i="1" s="1"/>
  <c r="G12" i="1" s="1"/>
  <c r="F11" i="1"/>
  <c r="E11" i="1"/>
  <c r="D11" i="1"/>
  <c r="C11" i="1"/>
  <c r="E10" i="1"/>
  <c r="D10" i="1"/>
  <c r="C10" i="1"/>
  <c r="F10" i="1" s="1"/>
  <c r="F9" i="1"/>
  <c r="E9" i="1"/>
  <c r="D9" i="1"/>
  <c r="C9" i="1"/>
  <c r="E8" i="1"/>
  <c r="D8" i="1"/>
  <c r="C8" i="1"/>
  <c r="F8" i="1" s="1"/>
  <c r="G8" i="1" s="1"/>
  <c r="E7" i="1"/>
  <c r="D7" i="1"/>
  <c r="C7" i="1"/>
  <c r="F7" i="1" s="1"/>
  <c r="F6" i="1"/>
  <c r="E6" i="1"/>
  <c r="D6" i="1"/>
  <c r="C6" i="1"/>
  <c r="E5" i="1"/>
  <c r="D5" i="1"/>
  <c r="C5" i="1"/>
  <c r="F5" i="1" s="1"/>
  <c r="F4" i="1"/>
  <c r="G4" i="1" s="1"/>
  <c r="E4" i="1"/>
  <c r="D4" i="1"/>
  <c r="C4" i="1"/>
  <c r="E3" i="1"/>
  <c r="D3" i="1"/>
  <c r="C3" i="1"/>
  <c r="F3" i="1" s="1"/>
  <c r="H141" i="1" l="1"/>
  <c r="H4" i="1"/>
  <c r="H8" i="1"/>
  <c r="H72" i="1"/>
  <c r="H44" i="1"/>
  <c r="H40" i="1"/>
  <c r="H173" i="1"/>
  <c r="H12" i="1"/>
  <c r="H16" i="1"/>
  <c r="H48" i="1"/>
  <c r="H56" i="1"/>
  <c r="H24" i="1"/>
  <c r="H28" i="1"/>
  <c r="H20" i="1"/>
  <c r="H36" i="1"/>
  <c r="H52" i="1"/>
  <c r="H68" i="1"/>
  <c r="H32" i="1"/>
  <c r="H154" i="1"/>
  <c r="H162" i="1"/>
  <c r="H181" i="1"/>
  <c r="H142" i="1"/>
  <c r="H60" i="1"/>
  <c r="H64" i="1"/>
  <c r="H113" i="1"/>
  <c r="G118" i="1"/>
  <c r="H118" i="1" s="1"/>
  <c r="H126" i="1"/>
  <c r="G29" i="1"/>
  <c r="H29" i="1" s="1"/>
  <c r="G31" i="1"/>
  <c r="H31" i="1" s="1"/>
  <c r="G33" i="1"/>
  <c r="H33" i="1" s="1"/>
  <c r="G35" i="1"/>
  <c r="H35" i="1" s="1"/>
  <c r="G66" i="1"/>
  <c r="H66" i="1" s="1"/>
  <c r="H121" i="1"/>
  <c r="H129" i="1"/>
  <c r="G134" i="1"/>
  <c r="H134" i="1" s="1"/>
  <c r="G10" i="1"/>
  <c r="H10" i="1" s="1"/>
  <c r="F23" i="1"/>
  <c r="G23" i="1" s="1"/>
  <c r="H23" i="1" s="1"/>
  <c r="F27" i="1"/>
  <c r="G27" i="1" s="1"/>
  <c r="H27" i="1" s="1"/>
  <c r="G41" i="1"/>
  <c r="H41" i="1" s="1"/>
  <c r="G43" i="1"/>
  <c r="H43" i="1" s="1"/>
  <c r="G45" i="1"/>
  <c r="H45" i="1" s="1"/>
  <c r="G47" i="1"/>
  <c r="H47" i="1" s="1"/>
  <c r="F50" i="1"/>
  <c r="G50" i="1" s="1"/>
  <c r="H50" i="1" s="1"/>
  <c r="F58" i="1"/>
  <c r="G58" i="1" s="1"/>
  <c r="H58" i="1" s="1"/>
  <c r="G74" i="1"/>
  <c r="H74" i="1" s="1"/>
  <c r="G76" i="1"/>
  <c r="H76" i="1" s="1"/>
  <c r="G80" i="1"/>
  <c r="H80" i="1" s="1"/>
  <c r="G82" i="1"/>
  <c r="H82" i="1" s="1"/>
  <c r="G84" i="1"/>
  <c r="H84" i="1" s="1"/>
  <c r="G88" i="1"/>
  <c r="H88" i="1" s="1"/>
  <c r="G90" i="1"/>
  <c r="H90" i="1" s="1"/>
  <c r="G166" i="1"/>
  <c r="H166" i="1" s="1"/>
  <c r="G19" i="1"/>
  <c r="H19" i="1" s="1"/>
  <c r="G17" i="1"/>
  <c r="H17" i="1" s="1"/>
  <c r="G25" i="1"/>
  <c r="H25" i="1" s="1"/>
  <c r="G34" i="1"/>
  <c r="H34" i="1" s="1"/>
  <c r="F37" i="1"/>
  <c r="G37" i="1" s="1"/>
  <c r="H37" i="1" s="1"/>
  <c r="F39" i="1"/>
  <c r="G39" i="1" s="1"/>
  <c r="H39" i="1" s="1"/>
  <c r="G61" i="1"/>
  <c r="H61" i="1" s="1"/>
  <c r="G63" i="1"/>
  <c r="H63" i="1" s="1"/>
  <c r="G65" i="1"/>
  <c r="H65" i="1" s="1"/>
  <c r="G67" i="1"/>
  <c r="H67" i="1" s="1"/>
  <c r="G21" i="1"/>
  <c r="H21" i="1" s="1"/>
  <c r="G69" i="1"/>
  <c r="H69" i="1" s="1"/>
  <c r="G71" i="1"/>
  <c r="H71" i="1" s="1"/>
  <c r="G93" i="1"/>
  <c r="G3" i="1"/>
  <c r="H3" i="1" s="1"/>
  <c r="G5" i="1"/>
  <c r="H5" i="1" s="1"/>
  <c r="G7" i="1"/>
  <c r="H7" i="1" s="1"/>
  <c r="G9" i="1"/>
  <c r="H9" i="1" s="1"/>
  <c r="G11" i="1"/>
  <c r="H11" i="1" s="1"/>
  <c r="G13" i="1"/>
  <c r="H13" i="1" s="1"/>
  <c r="G15" i="1"/>
  <c r="H15" i="1" s="1"/>
  <c r="F18" i="1"/>
  <c r="G18" i="1" s="1"/>
  <c r="H18" i="1" s="1"/>
  <c r="F26" i="1"/>
  <c r="G26" i="1" s="1"/>
  <c r="H26" i="1" s="1"/>
  <c r="G42" i="1"/>
  <c r="H42" i="1" s="1"/>
  <c r="F49" i="1"/>
  <c r="G49" i="1" s="1"/>
  <c r="H49" i="1" s="1"/>
  <c r="F51" i="1"/>
  <c r="G51" i="1" s="1"/>
  <c r="H51" i="1" s="1"/>
  <c r="F53" i="1"/>
  <c r="G53" i="1" s="1"/>
  <c r="H53" i="1" s="1"/>
  <c r="F55" i="1"/>
  <c r="G55" i="1" s="1"/>
  <c r="H55" i="1" s="1"/>
  <c r="F57" i="1"/>
  <c r="G57" i="1" s="1"/>
  <c r="H57" i="1" s="1"/>
  <c r="F59" i="1"/>
  <c r="G59" i="1" s="1"/>
  <c r="H59" i="1" s="1"/>
  <c r="G73" i="1"/>
  <c r="H73" i="1" s="1"/>
  <c r="G75" i="1"/>
  <c r="H75" i="1" s="1"/>
  <c r="G77" i="1"/>
  <c r="H77" i="1" s="1"/>
  <c r="G79" i="1"/>
  <c r="H79" i="1" s="1"/>
  <c r="G81" i="1"/>
  <c r="H81" i="1" s="1"/>
  <c r="G83" i="1"/>
  <c r="H83" i="1" s="1"/>
  <c r="G85" i="1"/>
  <c r="H85" i="1" s="1"/>
  <c r="G87" i="1"/>
  <c r="H87" i="1" s="1"/>
  <c r="G89" i="1"/>
  <c r="H89" i="1" s="1"/>
  <c r="G91" i="1"/>
  <c r="H91" i="1" s="1"/>
  <c r="F92" i="1"/>
  <c r="G92" i="1" s="1"/>
  <c r="H92" i="1" s="1"/>
  <c r="H97" i="1"/>
  <c r="G102" i="1"/>
  <c r="H102" i="1" s="1"/>
  <c r="G149" i="1"/>
  <c r="H149" i="1" s="1"/>
  <c r="G30" i="1"/>
  <c r="H30" i="1" s="1"/>
  <c r="G62" i="1"/>
  <c r="H62" i="1" s="1"/>
  <c r="F104" i="1"/>
  <c r="G104" i="1" s="1"/>
  <c r="H104" i="1" s="1"/>
  <c r="H106" i="1"/>
  <c r="G6" i="1"/>
  <c r="H6" i="1" s="1"/>
  <c r="G38" i="1"/>
  <c r="H38" i="1" s="1"/>
  <c r="G70" i="1"/>
  <c r="H70" i="1" s="1"/>
  <c r="H94" i="1"/>
  <c r="H114" i="1"/>
  <c r="H153" i="1"/>
  <c r="H161" i="1"/>
  <c r="H174" i="1"/>
  <c r="H182" i="1"/>
  <c r="H137" i="1"/>
  <c r="H145" i="1"/>
  <c r="H150" i="1"/>
  <c r="H109" i="1"/>
  <c r="H117" i="1"/>
  <c r="H122" i="1"/>
  <c r="H130" i="1"/>
  <c r="H169" i="1"/>
  <c r="H177" i="1"/>
  <c r="F96" i="1"/>
  <c r="G96" i="1" s="1"/>
  <c r="H96" i="1" s="1"/>
  <c r="H98" i="1"/>
  <c r="H124" i="1"/>
  <c r="G46" i="1"/>
  <c r="H46" i="1" s="1"/>
  <c r="G78" i="1"/>
  <c r="H78" i="1" s="1"/>
  <c r="F100" i="1"/>
  <c r="G100" i="1" s="1"/>
  <c r="H100" i="1" s="1"/>
  <c r="H125" i="1"/>
  <c r="H133" i="1"/>
  <c r="H138" i="1"/>
  <c r="H146" i="1"/>
  <c r="H132" i="1"/>
  <c r="G14" i="1"/>
  <c r="H14" i="1" s="1"/>
  <c r="H101" i="1"/>
  <c r="H158" i="1"/>
  <c r="G22" i="1"/>
  <c r="H22" i="1" s="1"/>
  <c r="G54" i="1"/>
  <c r="H54" i="1" s="1"/>
  <c r="G86" i="1"/>
  <c r="H86" i="1" s="1"/>
  <c r="H105" i="1"/>
  <c r="F108" i="1"/>
  <c r="G108" i="1" s="1"/>
  <c r="H108" i="1" s="1"/>
  <c r="H110" i="1"/>
  <c r="H157" i="1"/>
  <c r="H165" i="1"/>
  <c r="H170" i="1"/>
  <c r="H178" i="1"/>
  <c r="G95" i="1"/>
  <c r="H95" i="1" s="1"/>
  <c r="G99" i="1"/>
  <c r="H99" i="1" s="1"/>
  <c r="G103" i="1"/>
  <c r="H103" i="1" s="1"/>
  <c r="G107" i="1"/>
  <c r="H107" i="1" s="1"/>
  <c r="G111" i="1"/>
  <c r="H111" i="1" s="1"/>
  <c r="G115" i="1"/>
  <c r="H115" i="1" s="1"/>
  <c r="G119" i="1"/>
  <c r="H119" i="1" s="1"/>
  <c r="G123" i="1"/>
  <c r="H123" i="1" s="1"/>
  <c r="G127" i="1"/>
  <c r="H127" i="1" s="1"/>
  <c r="G131" i="1"/>
  <c r="H131" i="1" s="1"/>
  <c r="G135" i="1"/>
  <c r="H135" i="1" s="1"/>
  <c r="G139" i="1"/>
  <c r="H139" i="1" s="1"/>
  <c r="G143" i="1"/>
  <c r="H143" i="1" s="1"/>
  <c r="G147" i="1"/>
  <c r="H147" i="1" s="1"/>
  <c r="G151" i="1"/>
  <c r="H151" i="1" s="1"/>
  <c r="G155" i="1"/>
  <c r="H155" i="1" s="1"/>
  <c r="G159" i="1"/>
  <c r="H159" i="1" s="1"/>
  <c r="G163" i="1"/>
  <c r="H163" i="1" s="1"/>
  <c r="G167" i="1"/>
  <c r="H167" i="1" s="1"/>
  <c r="G171" i="1"/>
  <c r="H171" i="1" s="1"/>
  <c r="G175" i="1"/>
  <c r="H175" i="1" s="1"/>
  <c r="G179" i="1"/>
  <c r="H179" i="1" s="1"/>
  <c r="G186" i="1"/>
  <c r="H186" i="1" s="1"/>
  <c r="F112" i="1"/>
  <c r="G112" i="1" s="1"/>
  <c r="H112" i="1" s="1"/>
  <c r="F116" i="1"/>
  <c r="G116" i="1" s="1"/>
  <c r="H116" i="1" s="1"/>
  <c r="F120" i="1"/>
  <c r="G120" i="1" s="1"/>
  <c r="H120" i="1" s="1"/>
  <c r="F124" i="1"/>
  <c r="F128" i="1"/>
  <c r="G128" i="1" s="1"/>
  <c r="H128" i="1" s="1"/>
  <c r="F132" i="1"/>
  <c r="F136" i="1"/>
  <c r="G136" i="1" s="1"/>
  <c r="H136" i="1" s="1"/>
  <c r="F140" i="1"/>
  <c r="G140" i="1" s="1"/>
  <c r="H140" i="1" s="1"/>
  <c r="F144" i="1"/>
  <c r="G144" i="1" s="1"/>
  <c r="H144" i="1" s="1"/>
  <c r="F148" i="1"/>
  <c r="G148" i="1" s="1"/>
  <c r="H148" i="1" s="1"/>
  <c r="F152" i="1"/>
  <c r="G152" i="1" s="1"/>
  <c r="H152" i="1" s="1"/>
  <c r="F156" i="1"/>
  <c r="G156" i="1" s="1"/>
  <c r="H156" i="1" s="1"/>
  <c r="F160" i="1"/>
  <c r="G160" i="1" s="1"/>
  <c r="H160" i="1" s="1"/>
  <c r="F164" i="1"/>
  <c r="G164" i="1" s="1"/>
  <c r="H164" i="1" s="1"/>
  <c r="F168" i="1"/>
  <c r="G168" i="1" s="1"/>
  <c r="H168" i="1" s="1"/>
  <c r="F172" i="1"/>
  <c r="G172" i="1" s="1"/>
  <c r="H172" i="1" s="1"/>
  <c r="F176" i="1"/>
  <c r="G176" i="1" s="1"/>
  <c r="H176" i="1" s="1"/>
  <c r="F180" i="1"/>
  <c r="G180" i="1" s="1"/>
  <c r="H180" i="1" s="1"/>
  <c r="F187" i="1"/>
  <c r="G187" i="1" s="1"/>
  <c r="H187" i="1" s="1"/>
</calcChain>
</file>

<file path=xl/sharedStrings.xml><?xml version="1.0" encoding="utf-8"?>
<sst xmlns="http://schemas.openxmlformats.org/spreadsheetml/2006/main" count="201" uniqueCount="198">
  <si>
    <t>School District #</t>
  </si>
  <si>
    <t>LEA- SCHOOL DISTRICT /
CHARTER SCHOOL</t>
  </si>
  <si>
    <t>County</t>
  </si>
  <si>
    <t>Enroll per Sq. Mi.</t>
  </si>
  <si>
    <t>Student Enrollment per District Square Miles is less than 20</t>
  </si>
  <si>
    <t>County Population (2020 Census)</t>
  </si>
  <si>
    <t>District resides within a county with a population of 25,000 or less.</t>
  </si>
  <si>
    <t>District has1 of the 2 indicators and qualifies as a rural school</t>
  </si>
  <si>
    <t>BOISE INDEPENDENT DISTRICT</t>
  </si>
  <si>
    <t>JOINT SCHOOL DISTRICT NO. 2</t>
  </si>
  <si>
    <t>KUNA JOINT DISTRICT</t>
  </si>
  <si>
    <t>MEADOWS VALLEY DISTRICT</t>
  </si>
  <si>
    <t>COUNCIL DISTRICT</t>
  </si>
  <si>
    <t>MARSH VALLEY JOINT DISTRICT</t>
  </si>
  <si>
    <t>POCATELLO DISTRICT</t>
  </si>
  <si>
    <t>BEAR LAKE COUNTY DISTRICT</t>
  </si>
  <si>
    <t>ST MARIES JOINT DISTRICT</t>
  </si>
  <si>
    <t>PLUMMER-WORLEY JOINT DISTRICT</t>
  </si>
  <si>
    <t>SNAKE RIVER DISTRICT</t>
  </si>
  <si>
    <t>BLACKFOOT DISTRICT</t>
  </si>
  <si>
    <t>ABERDEEN DISTRICT</t>
  </si>
  <si>
    <t>FIRTH DISTRICT</t>
  </si>
  <si>
    <t>SHELLEY JOINT DISTRICT</t>
  </si>
  <si>
    <t>BLAINE COUNTY DISTRICT</t>
  </si>
  <si>
    <t>GARDEN VALLEY DISTRICT</t>
  </si>
  <si>
    <t>BASIN SCHOOL DISTRICT</t>
  </si>
  <si>
    <t>HORSESHOE BEND SCHOOL DISTRICT</t>
  </si>
  <si>
    <t>WEST BONNER COUNTY DISTRICT</t>
  </si>
  <si>
    <t>LAKE PEND OREILLE SCHOOL DISTRICT</t>
  </si>
  <si>
    <t>IDAHO FALLS DISTRICT</t>
  </si>
  <si>
    <t>SWAN VALLEY ELEMENTARY DISTRICT</t>
  </si>
  <si>
    <t>BONNEVILLE JOINT DISTRICT</t>
  </si>
  <si>
    <t>BOUNDARY COUNTY DISTRICT</t>
  </si>
  <si>
    <t>BUTTE COUNTY JOINT DISTRICT</t>
  </si>
  <si>
    <t>CAMAS COUNTY DISTRICT</t>
  </si>
  <si>
    <t>NAMPA SCHOOL DISTRICT</t>
  </si>
  <si>
    <t>CALDWELL DISTRICT</t>
  </si>
  <si>
    <t>WILDER DISTRICT</t>
  </si>
  <si>
    <t>MIDDLETON DISTRICT</t>
  </si>
  <si>
    <t>NOTUS DISTRICT</t>
  </si>
  <si>
    <t>MELBA JOINT DISTRICT</t>
  </si>
  <si>
    <t>PARMA DISTRICT</t>
  </si>
  <si>
    <t>VALLIVUE SCHOOL DISTRICT</t>
  </si>
  <si>
    <t>GRACE JOINT DISTRICT</t>
  </si>
  <si>
    <t>NORTH GEM DISTRICT</t>
  </si>
  <si>
    <t>SODA SPRINGS JOINT DISTRICT</t>
  </si>
  <si>
    <t>CASSIA COUNTY JOINT DISTRICT</t>
  </si>
  <si>
    <t>CLARK COUNTY DISTRICT</t>
  </si>
  <si>
    <t>OROFINO JOINT DISTRICT</t>
  </si>
  <si>
    <t>CHALLIS JOINT DISTRICT</t>
  </si>
  <si>
    <t>MACKAY JOINT DISTRICT</t>
  </si>
  <si>
    <t>PRAIRIE ELEMENTARY DISTRICT</t>
  </si>
  <si>
    <t>GLENNS FERRY JOINT DISTRICT</t>
  </si>
  <si>
    <t>MOUNTAIN HOME DISTRICT</t>
  </si>
  <si>
    <t>PRESTON JOINT DISTRICT</t>
  </si>
  <si>
    <t>WEST SIDE JOINT DISTRICT</t>
  </si>
  <si>
    <t>FREMONT COUNTY JOINT DISTRICT</t>
  </si>
  <si>
    <t>EMMETT INDEPENDENT DISTRICT</t>
  </si>
  <si>
    <t>GOODING JOINT DISTRICT</t>
  </si>
  <si>
    <t>WENDELL DISTRICT</t>
  </si>
  <si>
    <t>HAGERMAN JOINT DISTRICT</t>
  </si>
  <si>
    <t>BLISS JOINT DISTRICT</t>
  </si>
  <si>
    <t>COTTONWOOD JOINT DISTRICT</t>
  </si>
  <si>
    <t>SALMON RIVER JOINT SCHOOL DISTRICT</t>
  </si>
  <si>
    <t>MOUNTAIN VIEW SCHOOL DISTRICT</t>
  </si>
  <si>
    <t>JEFFERSON COUNTY JOINT DISTRICT</t>
  </si>
  <si>
    <t>RIRIE JOINT DISTRICT</t>
  </si>
  <si>
    <t>WEST JEFFERSON DISTRICT</t>
  </si>
  <si>
    <t>JEROME JOINT DISTRICT</t>
  </si>
  <si>
    <t>VALLEY DISTRICT</t>
  </si>
  <si>
    <t>COEUR D'ALENE DISTRICT</t>
  </si>
  <si>
    <t>LAKELAND DISTRICT</t>
  </si>
  <si>
    <t>POST FALLS DISTRICT</t>
  </si>
  <si>
    <t>KOOTENAI DISTRICT</t>
  </si>
  <si>
    <t>MOSCOW DISTRICT</t>
  </si>
  <si>
    <t>GENESEE JOINT DISTRICT</t>
  </si>
  <si>
    <t>KENDRICK JOINT DISTRICT</t>
  </si>
  <si>
    <t>POTLATCH DISTRICT</t>
  </si>
  <si>
    <t>TROY SCHOOL DISTRICT</t>
  </si>
  <si>
    <t>WHITEPINE JOINT SCHOOL DISTRICT</t>
  </si>
  <si>
    <t>SALMON DISTRICT</t>
  </si>
  <si>
    <t>SOUTH LEMHI DISTRICT</t>
  </si>
  <si>
    <t>NEZPERCE JOINT DISTRICT</t>
  </si>
  <si>
    <t>KAMIAH JOINT DISTRICT</t>
  </si>
  <si>
    <t>HIGHLAND JOINT DISTRICT</t>
  </si>
  <si>
    <t>SHOSHONE JOINT DISTRICT</t>
  </si>
  <si>
    <t>DIETRICH DISTRICT</t>
  </si>
  <si>
    <t>RICHFIELD DISTRICT</t>
  </si>
  <si>
    <t>MADISON DISTRICT</t>
  </si>
  <si>
    <t>SUGAR-SALEM JOINT DISTRICT</t>
  </si>
  <si>
    <t>MINIDOKA COUNTY JOINT DISTRICT</t>
  </si>
  <si>
    <t>LEWISTON INDEPENDENT DISTRICT</t>
  </si>
  <si>
    <t>LAPWAI DISTRICT</t>
  </si>
  <si>
    <t>CULDESAC JOINT DISTRICT</t>
  </si>
  <si>
    <t>ONEIDA COUNTY DISTRICT</t>
  </si>
  <si>
    <t>MARSING JOINT DISTRICT</t>
  </si>
  <si>
    <t>PLEASANT VALLEY ELEMENTARY DISTRICT</t>
  </si>
  <si>
    <t>BRUNEAU-GRAND VIEW JOINT SCHOOL DISTRICT</t>
  </si>
  <si>
    <t>HOMEDALE JOINT DISTRICT</t>
  </si>
  <si>
    <t>Yes</t>
  </si>
  <si>
    <t>PAYETTE JOINT DISTRICT</t>
  </si>
  <si>
    <t>NEW PLYMOUTH DISTRICT</t>
  </si>
  <si>
    <t>FRUITLAND DISTRICT</t>
  </si>
  <si>
    <t>AMERICAN FALLS JOINT DISTRICT</t>
  </si>
  <si>
    <t>ROCKLAND DISTRICT</t>
  </si>
  <si>
    <t>ARBON ELEMENTARY DISTRICT</t>
  </si>
  <si>
    <t>KELLOGG JOINT DISTRICT</t>
  </si>
  <si>
    <t>MULLAN DISTRICT</t>
  </si>
  <si>
    <t>WALLACE DISTRICT</t>
  </si>
  <si>
    <t>AVERY SCHOOL DISTRICT</t>
  </si>
  <si>
    <t>TETON COUNTY DISTRICT</t>
  </si>
  <si>
    <t>TWIN FALLS DISTRICT</t>
  </si>
  <si>
    <t>BUHL JOINT DISTRICT</t>
  </si>
  <si>
    <t>FILER DISTRICT</t>
  </si>
  <si>
    <t>KIMBERLY DISTRICT</t>
  </si>
  <si>
    <t>HANSEN DISTRICT</t>
  </si>
  <si>
    <t>THREE CREEK JOINT ELEMENTARY DISTRICT</t>
  </si>
  <si>
    <t>CASTLEFORD DISTRICT</t>
  </si>
  <si>
    <t>MURTAUGH JOINT DISTRICT</t>
  </si>
  <si>
    <t>MCCALL-DONNELLY JOINT SCHOOL DISTRICT</t>
  </si>
  <si>
    <t>CASCADE DISTRICT</t>
  </si>
  <si>
    <t>WEISER DISTRICT</t>
  </si>
  <si>
    <t>CAMBRIDGE JOINT DISTRICT</t>
  </si>
  <si>
    <t>MIDVALE DISTRICT</t>
  </si>
  <si>
    <t>VICTORY CHARTER SCHOOL INC.</t>
  </si>
  <si>
    <t>IDAHO VIRTUAL ACADEMY INC.</t>
  </si>
  <si>
    <t>IDAHO VIRTUAL HIGH SCHOOL INC.</t>
  </si>
  <si>
    <t>ROLLING HILLS PUBLIC CHARTER SCHOOL INC.</t>
  </si>
  <si>
    <t>COMPASS PUBLIC CHARTER SCHOOL INC.</t>
  </si>
  <si>
    <t>FALCON RIDGE PUBLIC CHARTER SCHOOL INC.</t>
  </si>
  <si>
    <t>INSPIRE ACADEMICS INC.</t>
  </si>
  <si>
    <t>LIBERTY CHARTER SCHOOL INC.</t>
  </si>
  <si>
    <t>THE ACADEMY INC.</t>
  </si>
  <si>
    <t>TAYLOR'S CROSSING PUBLIC CHARTER SCHOOL INC.</t>
  </si>
  <si>
    <t>XAVIER CHARTER SCHOOL INC.</t>
  </si>
  <si>
    <t>VISION CHARTER SCHOOL INC.</t>
  </si>
  <si>
    <t>WHITE PINE CHARTER SCHOOL INC.</t>
  </si>
  <si>
    <t>NORTH VALLEY ACADEMY INC.</t>
  </si>
  <si>
    <t>ISUCCEED VIRTUAL HIGH SCHOOL INC.</t>
  </si>
  <si>
    <t>IDAHO SCIENCE AND TECHNOLOGY CHARTER SCHOOL INC.</t>
  </si>
  <si>
    <t>IDAHO VIRTUAL EDUCATION PARTNERS INC.</t>
  </si>
  <si>
    <t>THE KOOTENAI BRIDGE ACADEMY INC.</t>
  </si>
  <si>
    <t>PALOUSE PRAIRIE EDUCATIONAL ORGANIZATION INC.</t>
  </si>
  <si>
    <t>MONTICELLO MONTESSORI CHARTER SCHOOL INC.</t>
  </si>
  <si>
    <t>THE SAGE INTERNATIONAL SCHOOL OF BOISE A PUBLIC CHARTER SCH</t>
  </si>
  <si>
    <t>BLACKFOOT CHARTER COMMUNITY LEARNING CENTER INC.</t>
  </si>
  <si>
    <t>LEGACY PUBLIC CHARTER SCHOOL INC.</t>
  </si>
  <si>
    <t>HERITAGE ACADEMY INC.</t>
  </si>
  <si>
    <t>NORTH IDAHO STEM CHARTER ACADEMY INC.</t>
  </si>
  <si>
    <t>HERITAGE COMMUNITY CHARTER SCHOOL INC.</t>
  </si>
  <si>
    <t>AMERICAN HERITAGE CHARTER SCHOOL INC.</t>
  </si>
  <si>
    <t>CHIEF TAHGEE ELEMENTARY ACADEMY INC.</t>
  </si>
  <si>
    <t>IDAHO STEM ACADEMY INC.</t>
  </si>
  <si>
    <t>SANDPOINT CHARTER SCHOOL INC.</t>
  </si>
  <si>
    <t>SYRINGA MOUNTAIN SCHOOL INC.</t>
  </si>
  <si>
    <t>IDAHO COLLEGE AND CAREER READINESS ACADEMY INC.</t>
  </si>
  <si>
    <t>COEUR D'ALENE CHARTER ACADEMY INC.</t>
  </si>
  <si>
    <t>ANSER OF IDAHO INC.</t>
  </si>
  <si>
    <t>NORTH STAR CHARTER SCHOOL INC.</t>
  </si>
  <si>
    <t>THE POCATELLO COMMUNITY CHARTER SCHOOL INC.</t>
  </si>
  <si>
    <t>ALTURAS INTERNATIONAL ACADEMY INC.</t>
  </si>
  <si>
    <t>GEM PREP: POCATELLO LLC</t>
  </si>
  <si>
    <t>PATHWAYS IN EDUCATION - NAMPA INC.</t>
  </si>
  <si>
    <t>GEM PREP: MERIDIAN LLC</t>
  </si>
  <si>
    <t>FUTURE PUBLIC SCHOOL INC.</t>
  </si>
  <si>
    <t>HAYDEN CANYON CHARTER SCHOOL INC.</t>
  </si>
  <si>
    <t>PEACE VALLEY CHARTER SCHOOL INC.</t>
  </si>
  <si>
    <t>PROJECT IMPACT STEM ACADEMY INC.</t>
  </si>
  <si>
    <t>ELEVATE ACADEMY INC.</t>
  </si>
  <si>
    <t>SAGE INTERNATIONAL SCHOOL MIDDLETON, LLC</t>
  </si>
  <si>
    <t>FERN-WATERS PUBLIC CHARTER SCHOOL INC.</t>
  </si>
  <si>
    <t>TREASURE VALLEY CLASSICAL ACADEMY INC.</t>
  </si>
  <si>
    <t>GEM PREP: ONLINE LLC</t>
  </si>
  <si>
    <t>MCCALL COMMUNITY SCHOOL INC</t>
  </si>
  <si>
    <t>ISLAND PARK CHARTER SCHOOL INC.</t>
  </si>
  <si>
    <t>MOSAICS PUBLIC SCHOOL INC.</t>
  </si>
  <si>
    <t>GEM PREP: MERIDIAN NORTH LLC</t>
  </si>
  <si>
    <t>DORAL ACADEMY OF IDAHO INC.</t>
  </si>
  <si>
    <t>PINECREST ACADEMY OF IDAHO INC.</t>
  </si>
  <si>
    <t>THOMAS JEFFERSON CHARTER SCHOOL INC.</t>
  </si>
  <si>
    <t>ALTURAS PREPARATORY ACADEMY INC</t>
  </si>
  <si>
    <t>CARDINAL ACADEMY INCORPORATED</t>
  </si>
  <si>
    <t>GEM PREP: MERIDIAN SOUTH LLC</t>
  </si>
  <si>
    <t>ELEVATE ACADEMY NORTH LLC</t>
  </si>
  <si>
    <t>ELEVATE ACADEMY NAMPA LLC</t>
  </si>
  <si>
    <t>GEM PREP: TWIN FALLS LLC</t>
  </si>
  <si>
    <t>KOOTENAI CLASSICAL ACADEMY INC</t>
  </si>
  <si>
    <t>PINECREST ACADEMY OF LEWISTON INC</t>
  </si>
  <si>
    <t>PROMISE ACADEMY INC</t>
  </si>
  <si>
    <t>Elevate Academy East Idaho LLC</t>
  </si>
  <si>
    <t>Canyon</t>
  </si>
  <si>
    <t>No</t>
  </si>
  <si>
    <t>Idaho Novus Classical Academy, LLC</t>
  </si>
  <si>
    <t>Ada</t>
  </si>
  <si>
    <t>IDAHO ARTS CHARTER SCHOOL</t>
  </si>
  <si>
    <t>GEM PREP: NAMPA LLC</t>
  </si>
  <si>
    <t>Pathways in Education - West Ada, Inc.</t>
  </si>
  <si>
    <t>2025/2026 Rural Districts and Charters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</si>
</sst>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_)"/>
    <numFmt numFmtId="165" formatCode="_(* #,##0_);_(* \(#,##0\);_(* &quot;-&quot;??_);_(@_)"/>
    <numFmt numFmtId="166" formatCode="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2" fillId="2" borderId="1" xfId="2" applyBorder="1"/>
    <xf numFmtId="0" fontId="2" fillId="2" borderId="1" xfId="2" applyBorder="1" applyAlignment="1">
      <alignment horizontal="right"/>
    </xf>
    <xf numFmtId="165" fontId="2" fillId="2" borderId="1" xfId="2" applyNumberFormat="1" applyBorder="1" applyAlignment="1">
      <alignment horizontal="right"/>
    </xf>
    <xf numFmtId="0" fontId="2" fillId="4" borderId="1" xfId="2" applyFill="1" applyBorder="1"/>
    <xf numFmtId="0" fontId="2" fillId="4" borderId="1" xfId="2" applyFill="1" applyBorder="1" applyAlignment="1">
      <alignment horizontal="right"/>
    </xf>
    <xf numFmtId="165" fontId="2" fillId="4" borderId="1" xfId="2" applyNumberFormat="1" applyFill="1" applyBorder="1" applyAlignment="1">
      <alignment horizontal="right"/>
    </xf>
    <xf numFmtId="0" fontId="4" fillId="0" borderId="0" xfId="0" applyFont="1"/>
    <xf numFmtId="166" fontId="0" fillId="0" borderId="1" xfId="0" applyNumberFormat="1" applyBorder="1" applyAlignment="1">
      <alignment horizontal="right"/>
    </xf>
    <xf numFmtId="166" fontId="2" fillId="2" borderId="1" xfId="2" applyNumberFormat="1" applyBorder="1" applyAlignment="1">
      <alignment horizontal="right"/>
    </xf>
    <xf numFmtId="166" fontId="2" fillId="4" borderId="1" xfId="2" applyNumberFormat="1" applyFill="1" applyBorder="1" applyAlignment="1">
      <alignment horizontal="right"/>
    </xf>
  </cellXfs>
  <cellStyles count="3">
    <cellStyle name="Comma" xfId="1" builtinId="3"/>
    <cellStyle name="Good" xfId="2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lementary_Secondary%20Education%20Act\Title%20V-B%20REAP_RLIS\REAP%2025-26\Rural_Data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Set"/>
      <sheetName val="Change"/>
      <sheetName val="Total"/>
      <sheetName val="Enrollment"/>
      <sheetName val="County"/>
      <sheetName val="DistrictMiles"/>
      <sheetName val="OldSet"/>
    </sheetNames>
    <sheetDataSet>
      <sheetData sheetId="0"/>
      <sheetData sheetId="1"/>
      <sheetData sheetId="2">
        <row r="2">
          <cell r="A2">
            <v>1</v>
          </cell>
          <cell r="B2" t="str">
            <v>BOISE INDEPENDENT DISTRICT</v>
          </cell>
          <cell r="C2" t="str">
            <v>Ada</v>
          </cell>
          <cell r="D2">
            <v>498260</v>
          </cell>
          <cell r="E2">
            <v>501.22489364199998</v>
          </cell>
          <cell r="F2">
            <v>22496</v>
          </cell>
          <cell r="G2">
            <v>44.882048528235657</v>
          </cell>
          <cell r="H2" t="str">
            <v>No</v>
          </cell>
          <cell r="I2" t="str">
            <v>No</v>
          </cell>
        </row>
        <row r="3">
          <cell r="A3">
            <v>2</v>
          </cell>
          <cell r="B3" t="str">
            <v>JOINT SCHOOL DISTRICT NO. 2</v>
          </cell>
          <cell r="C3" t="str">
            <v>Ada</v>
          </cell>
          <cell r="D3">
            <v>498260</v>
          </cell>
          <cell r="E3">
            <v>332.82947066399998</v>
          </cell>
          <cell r="F3">
            <v>38670</v>
          </cell>
          <cell r="G3">
            <v>116.18562479714535</v>
          </cell>
          <cell r="H3" t="str">
            <v>No</v>
          </cell>
          <cell r="I3" t="str">
            <v>No</v>
          </cell>
        </row>
        <row r="4">
          <cell r="A4">
            <v>3</v>
          </cell>
          <cell r="B4" t="str">
            <v>KUNA JOINT DISTRICT</v>
          </cell>
          <cell r="C4" t="str">
            <v>Ada</v>
          </cell>
          <cell r="D4">
            <v>498260</v>
          </cell>
          <cell r="E4">
            <v>206.128074634</v>
          </cell>
          <cell r="F4">
            <v>5800</v>
          </cell>
          <cell r="G4">
            <v>28.137845901381709</v>
          </cell>
          <cell r="H4" t="str">
            <v>No</v>
          </cell>
          <cell r="I4" t="str">
            <v>No</v>
          </cell>
        </row>
        <row r="5">
          <cell r="A5">
            <v>11</v>
          </cell>
          <cell r="B5" t="str">
            <v>MEADOWS VALLEY DISTRICT</v>
          </cell>
          <cell r="C5" t="str">
            <v>Adams</v>
          </cell>
          <cell r="D5">
            <v>4425</v>
          </cell>
          <cell r="E5">
            <v>388.59660725499998</v>
          </cell>
          <cell r="F5">
            <v>137</v>
          </cell>
          <cell r="G5">
            <v>0.35255068480332763</v>
          </cell>
          <cell r="H5" t="str">
            <v>Yes</v>
          </cell>
          <cell r="I5" t="str">
            <v>Yes</v>
          </cell>
        </row>
        <row r="6">
          <cell r="A6">
            <v>13</v>
          </cell>
          <cell r="B6" t="str">
            <v>COUNCIL DISTRICT</v>
          </cell>
          <cell r="C6" t="str">
            <v>Adams</v>
          </cell>
          <cell r="D6">
            <v>4425</v>
          </cell>
          <cell r="E6">
            <v>757.78345213</v>
          </cell>
          <cell r="F6">
            <v>294</v>
          </cell>
          <cell r="G6">
            <v>0.38797363438541205</v>
          </cell>
          <cell r="H6" t="str">
            <v>Yes</v>
          </cell>
          <cell r="I6" t="str">
            <v>Yes</v>
          </cell>
        </row>
        <row r="7">
          <cell r="A7">
            <v>21</v>
          </cell>
          <cell r="B7" t="str">
            <v>MARSH VALLEY JOINT DISTRICT</v>
          </cell>
          <cell r="C7" t="str">
            <v>Bannock</v>
          </cell>
          <cell r="D7">
            <v>87270</v>
          </cell>
          <cell r="E7">
            <v>785.32820730599997</v>
          </cell>
          <cell r="F7">
            <v>1205</v>
          </cell>
          <cell r="G7">
            <v>1.5343903208744374</v>
          </cell>
          <cell r="H7" t="str">
            <v>Yes</v>
          </cell>
          <cell r="I7" t="str">
            <v>Yes</v>
          </cell>
        </row>
        <row r="8">
          <cell r="A8">
            <v>25</v>
          </cell>
          <cell r="B8" t="str">
            <v>POCATELLO DISTRICT</v>
          </cell>
          <cell r="C8" t="str">
            <v>Bannock</v>
          </cell>
          <cell r="D8">
            <v>87270</v>
          </cell>
          <cell r="E8">
            <v>359.802708548</v>
          </cell>
          <cell r="F8">
            <v>11993</v>
          </cell>
          <cell r="G8">
            <v>33.332155970693748</v>
          </cell>
          <cell r="H8" t="str">
            <v>No</v>
          </cell>
          <cell r="I8" t="str">
            <v>No</v>
          </cell>
        </row>
        <row r="9">
          <cell r="A9">
            <v>33</v>
          </cell>
          <cell r="B9" t="str">
            <v>BEAR LAKE COUNTY DISTRICT</v>
          </cell>
          <cell r="C9" t="str">
            <v>Bear Lake</v>
          </cell>
          <cell r="D9">
            <v>6367</v>
          </cell>
          <cell r="E9">
            <v>1030.60832719</v>
          </cell>
          <cell r="F9">
            <v>1439</v>
          </cell>
          <cell r="G9">
            <v>1.3962627334125064</v>
          </cell>
          <cell r="H9" t="str">
            <v>Yes</v>
          </cell>
          <cell r="I9" t="str">
            <v>Yes</v>
          </cell>
        </row>
        <row r="10">
          <cell r="A10">
            <v>41</v>
          </cell>
          <cell r="B10" t="str">
            <v>ST MARIES JOINT DISTRICT</v>
          </cell>
          <cell r="C10" t="str">
            <v>Benewah</v>
          </cell>
          <cell r="D10">
            <v>9576</v>
          </cell>
          <cell r="E10">
            <v>494.39060687800003</v>
          </cell>
          <cell r="F10">
            <v>920</v>
          </cell>
          <cell r="G10">
            <v>1.8608767788078686</v>
          </cell>
          <cell r="H10" t="str">
            <v>Yes</v>
          </cell>
          <cell r="I10" t="str">
            <v>Yes</v>
          </cell>
        </row>
        <row r="11">
          <cell r="A11">
            <v>44</v>
          </cell>
          <cell r="B11" t="str">
            <v>PLUMMER-WORLEY JOINT DISTRICT</v>
          </cell>
          <cell r="C11" t="str">
            <v>Benewah</v>
          </cell>
          <cell r="D11">
            <v>9576</v>
          </cell>
          <cell r="E11">
            <v>284.90793405800002</v>
          </cell>
          <cell r="F11">
            <v>360</v>
          </cell>
          <cell r="G11">
            <v>1.2635660750911666</v>
          </cell>
          <cell r="H11" t="str">
            <v>Yes</v>
          </cell>
          <cell r="I11" t="str">
            <v>Yes</v>
          </cell>
        </row>
        <row r="12">
          <cell r="A12">
            <v>52</v>
          </cell>
          <cell r="B12" t="str">
            <v>SNAKE RIVER DISTRICT</v>
          </cell>
          <cell r="C12" t="str">
            <v>Bingham</v>
          </cell>
          <cell r="D12">
            <v>48106</v>
          </cell>
          <cell r="E12">
            <v>725.16892288099996</v>
          </cell>
          <cell r="F12">
            <v>3198</v>
          </cell>
          <cell r="G12">
            <v>4.4100069640253885</v>
          </cell>
          <cell r="H12" t="str">
            <v>Yes</v>
          </cell>
          <cell r="I12" t="str">
            <v>Yes</v>
          </cell>
        </row>
        <row r="13">
          <cell r="A13">
            <v>55</v>
          </cell>
          <cell r="B13" t="str">
            <v>BLACKFOOT DISTRICT</v>
          </cell>
          <cell r="C13" t="str">
            <v>Bingham</v>
          </cell>
          <cell r="D13">
            <v>48106</v>
          </cell>
          <cell r="E13">
            <v>483.16831653399998</v>
          </cell>
          <cell r="F13">
            <v>3865</v>
          </cell>
          <cell r="G13">
            <v>7.9992827918136564</v>
          </cell>
          <cell r="H13" t="str">
            <v>Yes</v>
          </cell>
          <cell r="I13" t="str">
            <v>Yes</v>
          </cell>
        </row>
        <row r="14">
          <cell r="A14">
            <v>58</v>
          </cell>
          <cell r="B14" t="str">
            <v>ABERDEEN DISTRICT</v>
          </cell>
          <cell r="C14" t="str">
            <v>Bingham</v>
          </cell>
          <cell r="D14">
            <v>48106</v>
          </cell>
          <cell r="E14">
            <v>318.68271170100002</v>
          </cell>
          <cell r="F14">
            <v>650</v>
          </cell>
          <cell r="G14">
            <v>2.0396462567127087</v>
          </cell>
          <cell r="H14" t="str">
            <v>Yes</v>
          </cell>
          <cell r="I14" t="str">
            <v>Yes</v>
          </cell>
        </row>
        <row r="15">
          <cell r="A15">
            <v>59</v>
          </cell>
          <cell r="B15" t="str">
            <v>FIRTH DISTRICT</v>
          </cell>
          <cell r="C15" t="str">
            <v>Bingham</v>
          </cell>
          <cell r="D15">
            <v>48106</v>
          </cell>
          <cell r="E15">
            <v>450.98237568100001</v>
          </cell>
          <cell r="F15">
            <v>838</v>
          </cell>
          <cell r="G15">
            <v>1.8581657403675456</v>
          </cell>
          <cell r="H15" t="str">
            <v>Yes</v>
          </cell>
          <cell r="I15" t="str">
            <v>Yes</v>
          </cell>
        </row>
        <row r="16">
          <cell r="A16">
            <v>60</v>
          </cell>
          <cell r="B16" t="str">
            <v>SHELLEY JOINT DISTRICT</v>
          </cell>
          <cell r="C16" t="str">
            <v>Bingham</v>
          </cell>
          <cell r="D16">
            <v>48106</v>
          </cell>
          <cell r="E16">
            <v>137.71999463500001</v>
          </cell>
          <cell r="F16">
            <v>2561</v>
          </cell>
          <cell r="G16">
            <v>18.595702147588892</v>
          </cell>
          <cell r="H16" t="str">
            <v>Yes</v>
          </cell>
          <cell r="I16" t="str">
            <v>Yes</v>
          </cell>
        </row>
        <row r="17">
          <cell r="A17">
            <v>61</v>
          </cell>
          <cell r="B17" t="str">
            <v>BLAINE COUNTY DISTRICT</v>
          </cell>
          <cell r="C17" t="str">
            <v>Blaine</v>
          </cell>
          <cell r="D17">
            <v>24342</v>
          </cell>
          <cell r="E17">
            <v>2654.9757941500002</v>
          </cell>
          <cell r="F17">
            <v>3234</v>
          </cell>
          <cell r="G17">
            <v>1.2180902014722046</v>
          </cell>
          <cell r="H17" t="str">
            <v>Yes</v>
          </cell>
          <cell r="I17" t="str">
            <v>Yes</v>
          </cell>
        </row>
        <row r="18">
          <cell r="A18">
            <v>71</v>
          </cell>
          <cell r="B18" t="str">
            <v>GARDEN VALLEY DISTRICT</v>
          </cell>
          <cell r="C18" t="str">
            <v>Boise</v>
          </cell>
          <cell r="D18">
            <v>7662</v>
          </cell>
          <cell r="E18">
            <v>789.70038718599994</v>
          </cell>
          <cell r="F18">
            <v>264</v>
          </cell>
          <cell r="G18">
            <v>0.33430400223144308</v>
          </cell>
          <cell r="H18" t="str">
            <v>Yes</v>
          </cell>
          <cell r="I18" t="str">
            <v>Yes</v>
          </cell>
        </row>
        <row r="19">
          <cell r="A19">
            <v>72</v>
          </cell>
          <cell r="B19" t="str">
            <v>BASIN SCHOOL DISTRICT</v>
          </cell>
          <cell r="C19" t="str">
            <v>Boise</v>
          </cell>
          <cell r="D19">
            <v>7662</v>
          </cell>
          <cell r="E19">
            <v>809.30612671699998</v>
          </cell>
          <cell r="F19">
            <v>348</v>
          </cell>
          <cell r="G19">
            <v>0.4299979803831257</v>
          </cell>
          <cell r="H19" t="str">
            <v>Yes</v>
          </cell>
          <cell r="I19" t="str">
            <v>Yes</v>
          </cell>
        </row>
        <row r="20">
          <cell r="A20">
            <v>73</v>
          </cell>
          <cell r="B20" t="str">
            <v>HORSESHOE BEND SCHOOL DISTRICT</v>
          </cell>
          <cell r="C20" t="str">
            <v>Boise</v>
          </cell>
          <cell r="D20">
            <v>7662</v>
          </cell>
          <cell r="E20">
            <v>282.98211305199999</v>
          </cell>
          <cell r="F20">
            <v>218</v>
          </cell>
          <cell r="G20">
            <v>0.77036671204706475</v>
          </cell>
          <cell r="H20" t="str">
            <v>Yes</v>
          </cell>
          <cell r="I20" t="str">
            <v>Yes</v>
          </cell>
        </row>
        <row r="21">
          <cell r="A21">
            <v>83</v>
          </cell>
          <cell r="B21" t="str">
            <v>WEST BONNER COUNTY DISTRICT</v>
          </cell>
          <cell r="C21" t="str">
            <v>Bonner</v>
          </cell>
          <cell r="D21">
            <v>47402</v>
          </cell>
          <cell r="E21">
            <v>781.52983991899998</v>
          </cell>
          <cell r="F21">
            <v>1003</v>
          </cell>
          <cell r="G21">
            <v>1.2833802994700161</v>
          </cell>
          <cell r="H21" t="str">
            <v>Yes</v>
          </cell>
          <cell r="I21" t="str">
            <v>Yes</v>
          </cell>
        </row>
        <row r="22">
          <cell r="A22">
            <v>84</v>
          </cell>
          <cell r="B22" t="str">
            <v>LAKE PEND OREILLE SCHOOL DISTRICT</v>
          </cell>
          <cell r="C22" t="str">
            <v>Bonner</v>
          </cell>
          <cell r="D22">
            <v>47402</v>
          </cell>
          <cell r="E22">
            <v>1133.9372769700001</v>
          </cell>
          <cell r="F22">
            <v>3734</v>
          </cell>
          <cell r="G22">
            <v>3.2929510968875118</v>
          </cell>
          <cell r="H22" t="str">
            <v>Yes</v>
          </cell>
          <cell r="I22" t="str">
            <v>Yes</v>
          </cell>
        </row>
        <row r="23">
          <cell r="A23">
            <v>91</v>
          </cell>
          <cell r="B23" t="str">
            <v>IDAHO FALLS DISTRICT</v>
          </cell>
          <cell r="C23" t="str">
            <v>Bonneville</v>
          </cell>
          <cell r="D23">
            <v>124716</v>
          </cell>
          <cell r="E23">
            <v>340.56967321399998</v>
          </cell>
          <cell r="F23">
            <v>10289</v>
          </cell>
          <cell r="G23">
            <v>30.211145645768688</v>
          </cell>
          <cell r="H23" t="str">
            <v>No</v>
          </cell>
          <cell r="I23" t="str">
            <v>No</v>
          </cell>
        </row>
        <row r="24">
          <cell r="A24">
            <v>92</v>
          </cell>
          <cell r="B24" t="str">
            <v>SWAN VALLEY ELEMENTARY DISTRICT</v>
          </cell>
          <cell r="C24" t="str">
            <v>Bonneville</v>
          </cell>
          <cell r="D24">
            <v>124716</v>
          </cell>
          <cell r="E24">
            <v>862.244782117</v>
          </cell>
          <cell r="F24">
            <v>67</v>
          </cell>
          <cell r="G24">
            <v>7.7704152451349498E-2</v>
          </cell>
          <cell r="H24" t="str">
            <v>Yes</v>
          </cell>
          <cell r="I24" t="str">
            <v>Yes</v>
          </cell>
        </row>
        <row r="25">
          <cell r="A25">
            <v>93</v>
          </cell>
          <cell r="B25" t="str">
            <v>BONNEVILLE JOINT DISTRICT</v>
          </cell>
          <cell r="C25" t="str">
            <v>Bonneville</v>
          </cell>
          <cell r="D25">
            <v>124716</v>
          </cell>
          <cell r="E25">
            <v>444.76297721600002</v>
          </cell>
          <cell r="F25">
            <v>13663</v>
          </cell>
          <cell r="G25">
            <v>30.719733206040971</v>
          </cell>
          <cell r="H25" t="str">
            <v>No</v>
          </cell>
          <cell r="I25" t="str">
            <v>No</v>
          </cell>
        </row>
        <row r="26">
          <cell r="A26">
            <v>101</v>
          </cell>
          <cell r="B26" t="str">
            <v>BOUNDARY COUNTY DISTRICT</v>
          </cell>
          <cell r="C26" t="str">
            <v>Boundary</v>
          </cell>
          <cell r="D26">
            <v>12137</v>
          </cell>
          <cell r="E26">
            <v>1277.83076719</v>
          </cell>
          <cell r="F26">
            <v>1375</v>
          </cell>
          <cell r="G26">
            <v>1.0760423330733215</v>
          </cell>
          <cell r="H26" t="str">
            <v>Yes</v>
          </cell>
          <cell r="I26" t="str">
            <v>Yes</v>
          </cell>
        </row>
        <row r="27">
          <cell r="A27">
            <v>111</v>
          </cell>
          <cell r="B27" t="str">
            <v>BUTTE COUNTY JOINT DISTRICT</v>
          </cell>
          <cell r="C27" t="str">
            <v>Butte</v>
          </cell>
          <cell r="D27">
            <v>2583</v>
          </cell>
          <cell r="E27">
            <v>2358.0113689200002</v>
          </cell>
          <cell r="F27">
            <v>399</v>
          </cell>
          <cell r="G27">
            <v>0.16921038009360709</v>
          </cell>
          <cell r="H27" t="str">
            <v>Yes</v>
          </cell>
          <cell r="I27" t="str">
            <v>Yes</v>
          </cell>
        </row>
        <row r="28">
          <cell r="A28">
            <v>121</v>
          </cell>
          <cell r="B28" t="str">
            <v>CAMAS COUNTY DISTRICT</v>
          </cell>
          <cell r="C28" t="str">
            <v>Camas</v>
          </cell>
          <cell r="D28">
            <v>1083</v>
          </cell>
          <cell r="E28">
            <v>1076.81651293</v>
          </cell>
          <cell r="F28">
            <v>168</v>
          </cell>
          <cell r="G28">
            <v>0.15601543808320209</v>
          </cell>
          <cell r="H28" t="str">
            <v>Yes</v>
          </cell>
          <cell r="I28" t="str">
            <v>Yes</v>
          </cell>
        </row>
        <row r="29">
          <cell r="A29">
            <v>131</v>
          </cell>
          <cell r="B29" t="str">
            <v>NAMPA SCHOOL DISTRICT</v>
          </cell>
          <cell r="C29" t="str">
            <v>Canyon</v>
          </cell>
          <cell r="D29">
            <v>232998</v>
          </cell>
          <cell r="E29">
            <v>96.316184312299995</v>
          </cell>
          <cell r="F29">
            <v>13150</v>
          </cell>
          <cell r="G29">
            <v>136.52949495343211</v>
          </cell>
          <cell r="H29" t="str">
            <v>No</v>
          </cell>
          <cell r="I29" t="str">
            <v>No</v>
          </cell>
        </row>
        <row r="30">
          <cell r="A30">
            <v>132</v>
          </cell>
          <cell r="B30" t="str">
            <v>CALDWELL DISTRICT</v>
          </cell>
          <cell r="C30" t="str">
            <v>Canyon</v>
          </cell>
          <cell r="D30">
            <v>232998</v>
          </cell>
          <cell r="E30">
            <v>22.3155231048</v>
          </cell>
          <cell r="F30">
            <v>5401</v>
          </cell>
          <cell r="G30">
            <v>242.0288323350243</v>
          </cell>
          <cell r="H30" t="str">
            <v>No</v>
          </cell>
          <cell r="I30" t="str">
            <v>No</v>
          </cell>
        </row>
        <row r="31">
          <cell r="A31">
            <v>133</v>
          </cell>
          <cell r="B31" t="str">
            <v>WILDER DISTRICT</v>
          </cell>
          <cell r="C31" t="str">
            <v>Canyon</v>
          </cell>
          <cell r="D31">
            <v>232998</v>
          </cell>
          <cell r="E31">
            <v>30.725929568800002</v>
          </cell>
          <cell r="F31">
            <v>635</v>
          </cell>
          <cell r="G31">
            <v>20.666583856418047</v>
          </cell>
          <cell r="H31" t="str">
            <v>No</v>
          </cell>
          <cell r="I31" t="str">
            <v>No</v>
          </cell>
        </row>
        <row r="32">
          <cell r="A32">
            <v>134</v>
          </cell>
          <cell r="B32" t="str">
            <v>MIDDLETON DISTRICT</v>
          </cell>
          <cell r="C32" t="str">
            <v>Canyon</v>
          </cell>
          <cell r="D32">
            <v>232998</v>
          </cell>
          <cell r="E32">
            <v>90.178606602800002</v>
          </cell>
          <cell r="F32">
            <v>4331</v>
          </cell>
          <cell r="G32">
            <v>48.0269119601314</v>
          </cell>
          <cell r="H32" t="str">
            <v>No</v>
          </cell>
          <cell r="I32" t="str">
            <v>No</v>
          </cell>
        </row>
        <row r="33">
          <cell r="A33">
            <v>135</v>
          </cell>
          <cell r="B33" t="str">
            <v>NOTUS DISTRICT</v>
          </cell>
          <cell r="C33" t="str">
            <v>Canyon</v>
          </cell>
          <cell r="D33">
            <v>232998</v>
          </cell>
          <cell r="E33">
            <v>36.600111983200001</v>
          </cell>
          <cell r="F33">
            <v>331</v>
          </cell>
          <cell r="G33">
            <v>9.0436881764715356</v>
          </cell>
          <cell r="H33" t="str">
            <v>Yes</v>
          </cell>
          <cell r="I33" t="str">
            <v>Yes</v>
          </cell>
        </row>
        <row r="34">
          <cell r="A34">
            <v>136</v>
          </cell>
          <cell r="B34" t="str">
            <v>MELBA JOINT DISTRICT</v>
          </cell>
          <cell r="C34" t="str">
            <v>Canyon</v>
          </cell>
          <cell r="D34">
            <v>232998</v>
          </cell>
          <cell r="E34">
            <v>559.66785904799997</v>
          </cell>
          <cell r="F34">
            <v>805</v>
          </cell>
          <cell r="G34">
            <v>1.4383530999427272</v>
          </cell>
          <cell r="H34" t="str">
            <v>Yes</v>
          </cell>
          <cell r="I34" t="str">
            <v>Yes</v>
          </cell>
        </row>
        <row r="35">
          <cell r="A35">
            <v>137</v>
          </cell>
          <cell r="B35" t="str">
            <v>PARMA DISTRICT</v>
          </cell>
          <cell r="C35" t="str">
            <v>Canyon</v>
          </cell>
          <cell r="D35">
            <v>232998</v>
          </cell>
          <cell r="E35">
            <v>85.057359429599998</v>
          </cell>
          <cell r="F35">
            <v>1012</v>
          </cell>
          <cell r="G35">
            <v>11.897853481304095</v>
          </cell>
          <cell r="H35" t="str">
            <v>Yes</v>
          </cell>
          <cell r="I35" t="str">
            <v>Yes</v>
          </cell>
        </row>
        <row r="36">
          <cell r="A36">
            <v>139</v>
          </cell>
          <cell r="B36" t="str">
            <v>VALLIVUE SCHOOL DISTRICT</v>
          </cell>
          <cell r="C36" t="str">
            <v>Canyon</v>
          </cell>
          <cell r="D36">
            <v>232998</v>
          </cell>
          <cell r="E36">
            <v>145.207523933</v>
          </cell>
          <cell r="F36">
            <v>10014</v>
          </cell>
          <cell r="G36">
            <v>68.963368624208101</v>
          </cell>
          <cell r="H36" t="str">
            <v>No</v>
          </cell>
          <cell r="I36" t="str">
            <v>No</v>
          </cell>
        </row>
        <row r="37">
          <cell r="A37">
            <v>148</v>
          </cell>
          <cell r="B37" t="str">
            <v>GRACE JOINT DISTRICT</v>
          </cell>
          <cell r="C37" t="str">
            <v>Caribou</v>
          </cell>
          <cell r="D37">
            <v>7012</v>
          </cell>
          <cell r="E37">
            <v>299.072627393</v>
          </cell>
          <cell r="F37">
            <v>519</v>
          </cell>
          <cell r="G37">
            <v>1.7353644314563157</v>
          </cell>
          <cell r="H37" t="str">
            <v>Yes</v>
          </cell>
          <cell r="I37" t="str">
            <v>Yes</v>
          </cell>
        </row>
        <row r="38">
          <cell r="A38">
            <v>149</v>
          </cell>
          <cell r="B38" t="str">
            <v>NORTH GEM DISTRICT</v>
          </cell>
          <cell r="C38" t="str">
            <v>Caribou</v>
          </cell>
          <cell r="D38">
            <v>7012</v>
          </cell>
          <cell r="E38">
            <v>374.92752808</v>
          </cell>
          <cell r="F38">
            <v>133</v>
          </cell>
          <cell r="G38">
            <v>0.354735222247061</v>
          </cell>
          <cell r="H38" t="str">
            <v>Yes</v>
          </cell>
          <cell r="I38" t="str">
            <v>Yes</v>
          </cell>
        </row>
        <row r="39">
          <cell r="A39">
            <v>150</v>
          </cell>
          <cell r="B39" t="str">
            <v>SODA SPRINGS JOINT DISTRICT</v>
          </cell>
          <cell r="C39" t="str">
            <v>Caribou</v>
          </cell>
          <cell r="D39">
            <v>7012</v>
          </cell>
          <cell r="E39">
            <v>1377.1806281300001</v>
          </cell>
          <cell r="F39">
            <v>891</v>
          </cell>
          <cell r="G39">
            <v>0.64697395664782276</v>
          </cell>
          <cell r="H39" t="str">
            <v>Yes</v>
          </cell>
          <cell r="I39" t="str">
            <v>Yes</v>
          </cell>
        </row>
        <row r="40">
          <cell r="A40">
            <v>151</v>
          </cell>
          <cell r="B40" t="str">
            <v>CASSIA COUNTY JOINT DISTRICT</v>
          </cell>
          <cell r="C40" t="str">
            <v>Cassia</v>
          </cell>
          <cell r="D40">
            <v>24760</v>
          </cell>
          <cell r="E40">
            <v>2464.2792373000002</v>
          </cell>
          <cell r="F40">
            <v>5541</v>
          </cell>
          <cell r="G40">
            <v>2.2485276490301578</v>
          </cell>
          <cell r="H40" t="str">
            <v>Yes</v>
          </cell>
          <cell r="I40" t="str">
            <v>Yes</v>
          </cell>
        </row>
        <row r="41">
          <cell r="A41">
            <v>161</v>
          </cell>
          <cell r="B41" t="str">
            <v>CLARK COUNTY DISTRICT</v>
          </cell>
          <cell r="C41" t="str">
            <v>Clark</v>
          </cell>
          <cell r="D41">
            <v>791</v>
          </cell>
          <cell r="E41">
            <v>1764.05695373</v>
          </cell>
          <cell r="F41">
            <v>108</v>
          </cell>
          <cell r="G41">
            <v>6.1222513123309327E-2</v>
          </cell>
          <cell r="H41" t="str">
            <v>Yes</v>
          </cell>
          <cell r="I41" t="str">
            <v>Yes</v>
          </cell>
        </row>
        <row r="42">
          <cell r="A42">
            <v>171</v>
          </cell>
          <cell r="B42" t="str">
            <v>OROFINO JOINT DISTRICT</v>
          </cell>
          <cell r="C42" t="str">
            <v>Clearwater</v>
          </cell>
          <cell r="D42">
            <v>8752</v>
          </cell>
          <cell r="E42">
            <v>2071.1607622800002</v>
          </cell>
          <cell r="F42">
            <v>1101</v>
          </cell>
          <cell r="G42">
            <v>0.53158596862755547</v>
          </cell>
          <cell r="H42" t="str">
            <v>Yes</v>
          </cell>
          <cell r="I42" t="str">
            <v>Yes</v>
          </cell>
        </row>
        <row r="43">
          <cell r="A43">
            <v>181</v>
          </cell>
          <cell r="B43" t="str">
            <v>CHALLIS JOINT DISTRICT</v>
          </cell>
          <cell r="C43" t="str">
            <v>Custer</v>
          </cell>
          <cell r="D43">
            <v>4265</v>
          </cell>
          <cell r="E43">
            <v>4075.1968520300002</v>
          </cell>
          <cell r="F43">
            <v>345</v>
          </cell>
          <cell r="G43">
            <v>8.465848706870277E-2</v>
          </cell>
          <cell r="H43" t="str">
            <v>Yes</v>
          </cell>
          <cell r="I43" t="str">
            <v>Yes</v>
          </cell>
        </row>
        <row r="44">
          <cell r="A44">
            <v>182</v>
          </cell>
          <cell r="B44" t="str">
            <v>MACKAY JOINT DISTRICT</v>
          </cell>
          <cell r="C44" t="str">
            <v>Custer</v>
          </cell>
          <cell r="D44">
            <v>4265</v>
          </cell>
          <cell r="E44">
            <v>1027.56643502</v>
          </cell>
          <cell r="F44">
            <v>213</v>
          </cell>
          <cell r="G44">
            <v>0.20728586760023385</v>
          </cell>
          <cell r="H44" t="str">
            <v>Yes</v>
          </cell>
          <cell r="I44" t="str">
            <v>Yes</v>
          </cell>
        </row>
        <row r="45">
          <cell r="A45">
            <v>191</v>
          </cell>
          <cell r="B45" t="str">
            <v>PRAIRIE ELEMENTARY DISTRICT</v>
          </cell>
          <cell r="C45" t="str">
            <v>Elmore</v>
          </cell>
          <cell r="D45">
            <v>28669</v>
          </cell>
          <cell r="E45">
            <v>211.301676783</v>
          </cell>
          <cell r="F45">
            <v>6</v>
          </cell>
          <cell r="G45">
            <v>2.839542066749336E-2</v>
          </cell>
          <cell r="H45" t="str">
            <v>Yes</v>
          </cell>
          <cell r="I45" t="str">
            <v>Yes</v>
          </cell>
        </row>
        <row r="46">
          <cell r="A46">
            <v>192</v>
          </cell>
          <cell r="B46" t="str">
            <v>GLENNS FERRY JOINT DISTRICT</v>
          </cell>
          <cell r="C46" t="str">
            <v>Elmore</v>
          </cell>
          <cell r="D46">
            <v>28669</v>
          </cell>
          <cell r="E46">
            <v>905.564984482</v>
          </cell>
          <cell r="F46">
            <v>363</v>
          </cell>
          <cell r="G46">
            <v>0.40085472188132665</v>
          </cell>
          <cell r="H46" t="str">
            <v>Yes</v>
          </cell>
          <cell r="I46" t="str">
            <v>Yes</v>
          </cell>
        </row>
        <row r="47">
          <cell r="A47">
            <v>193</v>
          </cell>
          <cell r="B47" t="str">
            <v>MOUNTAIN HOME DISTRICT</v>
          </cell>
          <cell r="C47" t="str">
            <v>Elmore</v>
          </cell>
          <cell r="D47">
            <v>28669</v>
          </cell>
          <cell r="E47">
            <v>1962.1845717000001</v>
          </cell>
          <cell r="F47">
            <v>3679</v>
          </cell>
          <cell r="G47">
            <v>1.8749510382769869</v>
          </cell>
          <cell r="H47" t="str">
            <v>Yes</v>
          </cell>
          <cell r="I47" t="str">
            <v>Yes</v>
          </cell>
        </row>
        <row r="48">
          <cell r="A48">
            <v>201</v>
          </cell>
          <cell r="B48" t="str">
            <v>PRESTON JOINT DISTRICT</v>
          </cell>
          <cell r="C48" t="str">
            <v>Franklin</v>
          </cell>
          <cell r="D48">
            <v>14284</v>
          </cell>
          <cell r="E48">
            <v>422.74496281299997</v>
          </cell>
          <cell r="F48">
            <v>2409</v>
          </cell>
          <cell r="G48">
            <v>5.6984712105620385</v>
          </cell>
          <cell r="H48" t="str">
            <v>Yes</v>
          </cell>
          <cell r="I48" t="str">
            <v>Yes</v>
          </cell>
        </row>
        <row r="49">
          <cell r="A49">
            <v>202</v>
          </cell>
          <cell r="B49" t="str">
            <v>WEST SIDE JOINT DISTRICT</v>
          </cell>
          <cell r="C49" t="str">
            <v>Franklin</v>
          </cell>
          <cell r="D49">
            <v>14284</v>
          </cell>
          <cell r="E49">
            <v>156.51698355299999</v>
          </cell>
          <cell r="F49">
            <v>818</v>
          </cell>
          <cell r="G49">
            <v>5.2262699001160327</v>
          </cell>
          <cell r="H49" t="str">
            <v>Yes</v>
          </cell>
          <cell r="I49" t="str">
            <v>Yes</v>
          </cell>
        </row>
        <row r="50">
          <cell r="A50">
            <v>215</v>
          </cell>
          <cell r="B50" t="str">
            <v>FREMONT COUNTY JOINT DISTRICT</v>
          </cell>
          <cell r="C50" t="str">
            <v>Fremont</v>
          </cell>
          <cell r="D50">
            <v>13414</v>
          </cell>
          <cell r="E50">
            <v>1848.10964332</v>
          </cell>
          <cell r="F50">
            <v>2245</v>
          </cell>
          <cell r="G50">
            <v>1.2147547674536312</v>
          </cell>
          <cell r="H50" t="str">
            <v>Yes</v>
          </cell>
          <cell r="I50" t="str">
            <v>Yes</v>
          </cell>
        </row>
        <row r="51">
          <cell r="A51">
            <v>221</v>
          </cell>
          <cell r="B51" t="str">
            <v>EMMETT INDEPENDENT DISTRICT</v>
          </cell>
          <cell r="C51" t="str">
            <v>Gem</v>
          </cell>
          <cell r="D51">
            <v>19274</v>
          </cell>
          <cell r="E51">
            <v>568.99103097199998</v>
          </cell>
          <cell r="F51">
            <v>2581</v>
          </cell>
          <cell r="G51">
            <v>4.5360996210975619</v>
          </cell>
          <cell r="H51" t="str">
            <v>Yes</v>
          </cell>
          <cell r="I51" t="str">
            <v>Yes</v>
          </cell>
        </row>
        <row r="52">
          <cell r="A52">
            <v>231</v>
          </cell>
          <cell r="B52" t="str">
            <v>GOODING JOINT DISTRICT</v>
          </cell>
          <cell r="C52" t="str">
            <v>Gooding</v>
          </cell>
          <cell r="D52">
            <v>15643</v>
          </cell>
          <cell r="E52">
            <v>385.79297727800002</v>
          </cell>
          <cell r="F52">
            <v>1195</v>
          </cell>
          <cell r="G52">
            <v>3.0975162078673359</v>
          </cell>
          <cell r="H52" t="str">
            <v>Yes</v>
          </cell>
          <cell r="I52" t="str">
            <v>Yes</v>
          </cell>
        </row>
        <row r="53">
          <cell r="A53">
            <v>232</v>
          </cell>
          <cell r="B53" t="str">
            <v>WENDELL DISTRICT</v>
          </cell>
          <cell r="C53" t="str">
            <v>Gooding</v>
          </cell>
          <cell r="D53">
            <v>15643</v>
          </cell>
          <cell r="E53">
            <v>116.078718995</v>
          </cell>
          <cell r="F53">
            <v>1119</v>
          </cell>
          <cell r="G53">
            <v>9.6400098974920638</v>
          </cell>
          <cell r="H53" t="str">
            <v>Yes</v>
          </cell>
          <cell r="I53" t="str">
            <v>Yes</v>
          </cell>
        </row>
        <row r="54">
          <cell r="A54">
            <v>233</v>
          </cell>
          <cell r="B54" t="str">
            <v>HAGERMAN JOINT DISTRICT</v>
          </cell>
          <cell r="C54" t="str">
            <v>Gooding</v>
          </cell>
          <cell r="D54">
            <v>15643</v>
          </cell>
          <cell r="E54">
            <v>54.024964117099998</v>
          </cell>
          <cell r="F54">
            <v>396</v>
          </cell>
          <cell r="G54">
            <v>7.3299447111461928</v>
          </cell>
          <cell r="H54" t="str">
            <v>Yes</v>
          </cell>
          <cell r="I54" t="str">
            <v>Yes</v>
          </cell>
        </row>
        <row r="55">
          <cell r="A55">
            <v>234</v>
          </cell>
          <cell r="B55" t="str">
            <v>BLISS JOINT DISTRICT</v>
          </cell>
          <cell r="C55" t="str">
            <v>Gooding</v>
          </cell>
          <cell r="D55">
            <v>15643</v>
          </cell>
          <cell r="E55">
            <v>216.88829256700001</v>
          </cell>
          <cell r="F55">
            <v>124</v>
          </cell>
          <cell r="G55">
            <v>0.57172288339028055</v>
          </cell>
          <cell r="H55" t="str">
            <v>Yes</v>
          </cell>
          <cell r="I55" t="str">
            <v>Yes</v>
          </cell>
        </row>
        <row r="56">
          <cell r="A56">
            <v>242</v>
          </cell>
          <cell r="B56" t="str">
            <v>COTTONWOOD JOINT DISTRICT</v>
          </cell>
          <cell r="C56" t="str">
            <v>Idaho</v>
          </cell>
          <cell r="D56">
            <v>16588</v>
          </cell>
          <cell r="E56">
            <v>209.163022345</v>
          </cell>
          <cell r="F56">
            <v>435</v>
          </cell>
          <cell r="G56">
            <v>2.0797175099262883</v>
          </cell>
          <cell r="H56" t="str">
            <v>Yes</v>
          </cell>
          <cell r="I56" t="str">
            <v>Yes</v>
          </cell>
        </row>
        <row r="57">
          <cell r="A57">
            <v>243</v>
          </cell>
          <cell r="B57" t="str">
            <v>SALMON RIVER JOINT SCHOOL DISTRICT</v>
          </cell>
          <cell r="C57" t="str">
            <v>Idaho</v>
          </cell>
          <cell r="D57">
            <v>16588</v>
          </cell>
          <cell r="E57">
            <v>651.14331508299995</v>
          </cell>
          <cell r="F57">
            <v>158</v>
          </cell>
          <cell r="G57">
            <v>0.24265011456020255</v>
          </cell>
          <cell r="H57" t="str">
            <v>Yes</v>
          </cell>
          <cell r="I57" t="str">
            <v>Yes</v>
          </cell>
        </row>
        <row r="58">
          <cell r="A58">
            <v>244</v>
          </cell>
          <cell r="B58" t="str">
            <v>MOUNTAIN VIEW SCHOOL DISTRICT</v>
          </cell>
          <cell r="C58" t="str">
            <v>Idaho</v>
          </cell>
          <cell r="D58">
            <v>16588</v>
          </cell>
          <cell r="E58">
            <v>7480.8994015099997</v>
          </cell>
          <cell r="F58">
            <v>1141</v>
          </cell>
          <cell r="G58">
            <v>0.15252176760586997</v>
          </cell>
          <cell r="H58" t="str">
            <v>Yes</v>
          </cell>
          <cell r="I58" t="str">
            <v>Yes</v>
          </cell>
        </row>
        <row r="59">
          <cell r="A59">
            <v>251</v>
          </cell>
          <cell r="B59" t="str">
            <v>JEFFERSON COUNTY JOINT DISTRICT</v>
          </cell>
          <cell r="C59" t="str">
            <v>Jefferson</v>
          </cell>
          <cell r="D59">
            <v>31077</v>
          </cell>
          <cell r="E59">
            <v>348.03507325999999</v>
          </cell>
          <cell r="F59">
            <v>6750</v>
          </cell>
          <cell r="G59">
            <v>19.39459703521721</v>
          </cell>
          <cell r="H59" t="str">
            <v>Yes</v>
          </cell>
          <cell r="I59" t="str">
            <v>Yes</v>
          </cell>
        </row>
        <row r="60">
          <cell r="A60">
            <v>252</v>
          </cell>
          <cell r="B60" t="str">
            <v>RIRIE JOINT DISTRICT</v>
          </cell>
          <cell r="C60" t="str">
            <v>Jefferson</v>
          </cell>
          <cell r="D60">
            <v>31077</v>
          </cell>
          <cell r="E60">
            <v>137.09821924299999</v>
          </cell>
          <cell r="F60">
            <v>724</v>
          </cell>
          <cell r="G60">
            <v>5.2808855140324242</v>
          </cell>
          <cell r="H60" t="str">
            <v>Yes</v>
          </cell>
          <cell r="I60" t="str">
            <v>Yes</v>
          </cell>
        </row>
        <row r="61">
          <cell r="A61">
            <v>253</v>
          </cell>
          <cell r="B61" t="str">
            <v>WEST JEFFERSON DISTRICT</v>
          </cell>
          <cell r="C61" t="str">
            <v>Jefferson</v>
          </cell>
          <cell r="D61">
            <v>31077</v>
          </cell>
          <cell r="E61">
            <v>741.07671339399997</v>
          </cell>
          <cell r="F61">
            <v>616</v>
          </cell>
          <cell r="G61">
            <v>0.83122298793984395</v>
          </cell>
          <cell r="H61" t="str">
            <v>Yes</v>
          </cell>
          <cell r="I61" t="str">
            <v>Yes</v>
          </cell>
        </row>
        <row r="62">
          <cell r="A62">
            <v>261</v>
          </cell>
          <cell r="B62" t="str">
            <v>JEROME JOINT DISTRICT</v>
          </cell>
          <cell r="C62" t="str">
            <v>Jerome</v>
          </cell>
          <cell r="D62">
            <v>24268</v>
          </cell>
          <cell r="E62">
            <v>313.55906244800002</v>
          </cell>
          <cell r="F62">
            <v>4082</v>
          </cell>
          <cell r="G62">
            <v>13.0182810476956</v>
          </cell>
          <cell r="H62" t="str">
            <v>Yes</v>
          </cell>
          <cell r="I62" t="str">
            <v>Yes</v>
          </cell>
        </row>
        <row r="63">
          <cell r="A63">
            <v>262</v>
          </cell>
          <cell r="B63" t="str">
            <v>VALLEY DISTRICT</v>
          </cell>
          <cell r="C63" t="str">
            <v>Jerome</v>
          </cell>
          <cell r="D63">
            <v>24268</v>
          </cell>
          <cell r="E63">
            <v>220.498286845</v>
          </cell>
          <cell r="F63">
            <v>501</v>
          </cell>
          <cell r="G63">
            <v>2.272126496620718</v>
          </cell>
          <cell r="H63" t="str">
            <v>Yes</v>
          </cell>
          <cell r="I63" t="str">
            <v>Yes</v>
          </cell>
        </row>
        <row r="64">
          <cell r="A64">
            <v>271</v>
          </cell>
          <cell r="B64" t="str">
            <v>COEUR D'ALENE DISTRICT</v>
          </cell>
          <cell r="C64" t="str">
            <v>Kootenai</v>
          </cell>
          <cell r="D64">
            <v>172790</v>
          </cell>
          <cell r="E64">
            <v>349.99875160300002</v>
          </cell>
          <cell r="F64">
            <v>9677</v>
          </cell>
          <cell r="G64">
            <v>27.648670047190688</v>
          </cell>
          <cell r="H64" t="str">
            <v>No</v>
          </cell>
          <cell r="I64" t="str">
            <v>No</v>
          </cell>
        </row>
        <row r="65">
          <cell r="A65">
            <v>272</v>
          </cell>
          <cell r="B65" t="str">
            <v>LAKELAND DISTRICT</v>
          </cell>
          <cell r="C65" t="str">
            <v>Kootenai</v>
          </cell>
          <cell r="D65">
            <v>172790</v>
          </cell>
          <cell r="E65">
            <v>394.33220558900001</v>
          </cell>
          <cell r="F65">
            <v>4602</v>
          </cell>
          <cell r="G65">
            <v>11.670363046117819</v>
          </cell>
          <cell r="H65" t="str">
            <v>Yes</v>
          </cell>
          <cell r="I65" t="str">
            <v>Yes</v>
          </cell>
        </row>
        <row r="66">
          <cell r="A66">
            <v>273</v>
          </cell>
          <cell r="B66" t="str">
            <v>POST FALLS DISTRICT</v>
          </cell>
          <cell r="C66" t="str">
            <v>Kootenai</v>
          </cell>
          <cell r="D66">
            <v>172790</v>
          </cell>
          <cell r="E66">
            <v>60.400762175700002</v>
          </cell>
          <cell r="F66">
            <v>5911</v>
          </cell>
          <cell r="G66">
            <v>97.863003496635855</v>
          </cell>
          <cell r="H66" t="str">
            <v>No</v>
          </cell>
          <cell r="I66" t="str">
            <v>No</v>
          </cell>
        </row>
        <row r="67">
          <cell r="A67">
            <v>274</v>
          </cell>
          <cell r="B67" t="str">
            <v>KOOTENAI DISTRICT</v>
          </cell>
          <cell r="C67" t="str">
            <v>Kootenai</v>
          </cell>
          <cell r="D67">
            <v>172790</v>
          </cell>
          <cell r="E67">
            <v>210.00597481</v>
          </cell>
          <cell r="F67">
            <v>214</v>
          </cell>
          <cell r="G67">
            <v>1.0190186264634307</v>
          </cell>
          <cell r="H67" t="str">
            <v>Yes</v>
          </cell>
          <cell r="I67" t="str">
            <v>Yes</v>
          </cell>
        </row>
        <row r="68">
          <cell r="A68">
            <v>281</v>
          </cell>
          <cell r="B68" t="str">
            <v>MOSCOW DISTRICT</v>
          </cell>
          <cell r="C68" t="str">
            <v>Latah</v>
          </cell>
          <cell r="D68">
            <v>39629</v>
          </cell>
          <cell r="E68">
            <v>120.376315453</v>
          </cell>
          <cell r="F68">
            <v>2150</v>
          </cell>
          <cell r="G68">
            <v>17.860656325200871</v>
          </cell>
          <cell r="H68" t="str">
            <v>Yes</v>
          </cell>
          <cell r="I68" t="str">
            <v>Yes</v>
          </cell>
        </row>
        <row r="69">
          <cell r="A69">
            <v>282</v>
          </cell>
          <cell r="B69" t="str">
            <v>GENESEE JOINT DISTRICT</v>
          </cell>
          <cell r="C69" t="str">
            <v>Latah</v>
          </cell>
          <cell r="D69">
            <v>39629</v>
          </cell>
          <cell r="E69">
            <v>179.570879937</v>
          </cell>
          <cell r="F69">
            <v>295</v>
          </cell>
          <cell r="G69">
            <v>1.6428053373882043</v>
          </cell>
          <cell r="H69" t="str">
            <v>Yes</v>
          </cell>
          <cell r="I69" t="str">
            <v>Yes</v>
          </cell>
        </row>
        <row r="70">
          <cell r="A70">
            <v>283</v>
          </cell>
          <cell r="B70" t="str">
            <v>KENDRICK JOINT DISTRICT</v>
          </cell>
          <cell r="C70" t="str">
            <v>Latah</v>
          </cell>
          <cell r="D70">
            <v>39629</v>
          </cell>
          <cell r="E70">
            <v>166.320772503</v>
          </cell>
          <cell r="F70">
            <v>287</v>
          </cell>
          <cell r="G70">
            <v>1.72558121081853</v>
          </cell>
          <cell r="H70" t="str">
            <v>Yes</v>
          </cell>
          <cell r="I70" t="str">
            <v>Yes</v>
          </cell>
        </row>
        <row r="71">
          <cell r="A71">
            <v>285</v>
          </cell>
          <cell r="B71" t="str">
            <v>POTLATCH DISTRICT</v>
          </cell>
          <cell r="C71" t="str">
            <v>Latah</v>
          </cell>
          <cell r="D71">
            <v>39629</v>
          </cell>
          <cell r="E71">
            <v>344.56525230199998</v>
          </cell>
          <cell r="F71">
            <v>462</v>
          </cell>
          <cell r="G71">
            <v>1.340820053425098</v>
          </cell>
          <cell r="H71" t="str">
            <v>Yes</v>
          </cell>
          <cell r="I71" t="str">
            <v>Yes</v>
          </cell>
        </row>
        <row r="72">
          <cell r="A72">
            <v>287</v>
          </cell>
          <cell r="B72" t="str">
            <v>TROY SCHOOL DISTRICT</v>
          </cell>
          <cell r="C72" t="str">
            <v>Latah</v>
          </cell>
          <cell r="D72">
            <v>39629</v>
          </cell>
          <cell r="E72">
            <v>119.385275428</v>
          </cell>
          <cell r="F72">
            <v>332</v>
          </cell>
          <cell r="G72">
            <v>2.7809124601821242</v>
          </cell>
          <cell r="H72" t="str">
            <v>Yes</v>
          </cell>
          <cell r="I72" t="str">
            <v>Yes</v>
          </cell>
        </row>
        <row r="73">
          <cell r="A73">
            <v>288</v>
          </cell>
          <cell r="B73" t="str">
            <v>WHITEPINE JOINT SCHOOL DISTRICT</v>
          </cell>
          <cell r="C73" t="str">
            <v>Latah</v>
          </cell>
          <cell r="D73">
            <v>39629</v>
          </cell>
          <cell r="E73">
            <v>690.70639520099996</v>
          </cell>
          <cell r="F73">
            <v>202</v>
          </cell>
          <cell r="G73">
            <v>0.29245421991672266</v>
          </cell>
          <cell r="H73" t="str">
            <v>Yes</v>
          </cell>
          <cell r="I73" t="str">
            <v>Yes</v>
          </cell>
        </row>
        <row r="74">
          <cell r="A74">
            <v>291</v>
          </cell>
          <cell r="B74" t="str">
            <v>SALMON DISTRICT</v>
          </cell>
          <cell r="C74" t="str">
            <v>Lemhi</v>
          </cell>
          <cell r="D74">
            <v>7958</v>
          </cell>
          <cell r="E74">
            <v>2898.1710609800002</v>
          </cell>
          <cell r="F74">
            <v>674</v>
          </cell>
          <cell r="G74">
            <v>0.23256046169065353</v>
          </cell>
          <cell r="H74" t="str">
            <v>Yes</v>
          </cell>
          <cell r="I74" t="str">
            <v>Yes</v>
          </cell>
        </row>
        <row r="75">
          <cell r="A75">
            <v>292</v>
          </cell>
          <cell r="B75" t="str">
            <v>SOUTH LEMHI DISTRICT</v>
          </cell>
          <cell r="C75" t="str">
            <v>Lemhi</v>
          </cell>
          <cell r="D75">
            <v>7958</v>
          </cell>
          <cell r="E75">
            <v>1387.20409307</v>
          </cell>
          <cell r="F75">
            <v>128</v>
          </cell>
          <cell r="G75">
            <v>9.2271930741442076E-2</v>
          </cell>
          <cell r="H75" t="str">
            <v>Yes</v>
          </cell>
          <cell r="I75" t="str">
            <v>Yes</v>
          </cell>
        </row>
        <row r="76">
          <cell r="A76">
            <v>302</v>
          </cell>
          <cell r="B76" t="str">
            <v>NEZPERCE JOINT DISTRICT</v>
          </cell>
          <cell r="C76" t="str">
            <v>Lewis</v>
          </cell>
          <cell r="D76">
            <v>3528</v>
          </cell>
          <cell r="E76">
            <v>220.81100363100001</v>
          </cell>
          <cell r="F76">
            <v>169</v>
          </cell>
          <cell r="G76">
            <v>0.76536040877028932</v>
          </cell>
          <cell r="H76" t="str">
            <v>Yes</v>
          </cell>
          <cell r="I76" t="str">
            <v>Yes</v>
          </cell>
        </row>
        <row r="77">
          <cell r="A77">
            <v>304</v>
          </cell>
          <cell r="B77" t="str">
            <v>KAMIAH JOINT DISTRICT</v>
          </cell>
          <cell r="C77" t="str">
            <v>Lewis</v>
          </cell>
          <cell r="D77">
            <v>3528</v>
          </cell>
          <cell r="E77">
            <v>172.411572643</v>
          </cell>
          <cell r="F77">
            <v>387</v>
          </cell>
          <cell r="G77">
            <v>2.2446289078363231</v>
          </cell>
          <cell r="H77" t="str">
            <v>Yes</v>
          </cell>
          <cell r="I77" t="str">
            <v>Yes</v>
          </cell>
        </row>
        <row r="78">
          <cell r="A78">
            <v>305</v>
          </cell>
          <cell r="B78" t="str">
            <v>HIGHLAND JOINT DISTRICT</v>
          </cell>
          <cell r="C78" t="str">
            <v>Lewis</v>
          </cell>
          <cell r="D78">
            <v>3528</v>
          </cell>
          <cell r="E78">
            <v>348.01099386099997</v>
          </cell>
          <cell r="F78">
            <v>172</v>
          </cell>
          <cell r="G78">
            <v>0.49423725983983996</v>
          </cell>
          <cell r="H78" t="str">
            <v>Yes</v>
          </cell>
          <cell r="I78" t="str">
            <v>Yes</v>
          </cell>
        </row>
        <row r="79">
          <cell r="A79">
            <v>312</v>
          </cell>
          <cell r="B79" t="str">
            <v>SHOSHONE JOINT DISTRICT</v>
          </cell>
          <cell r="C79" t="str">
            <v>Lincoln</v>
          </cell>
          <cell r="D79">
            <v>5129</v>
          </cell>
          <cell r="E79">
            <v>511.498988285</v>
          </cell>
          <cell r="F79">
            <v>511</v>
          </cell>
          <cell r="G79">
            <v>0.99902445890133029</v>
          </cell>
          <cell r="H79" t="str">
            <v>Yes</v>
          </cell>
          <cell r="I79" t="str">
            <v>Yes</v>
          </cell>
        </row>
        <row r="80">
          <cell r="A80">
            <v>314</v>
          </cell>
          <cell r="B80" t="str">
            <v>DIETRICH DISTRICT</v>
          </cell>
          <cell r="C80" t="str">
            <v>Lincoln</v>
          </cell>
          <cell r="D80">
            <v>5129</v>
          </cell>
          <cell r="E80">
            <v>119.68988528600001</v>
          </cell>
          <cell r="F80">
            <v>184</v>
          </cell>
          <cell r="G80">
            <v>1.5373061772123051</v>
          </cell>
          <cell r="H80" t="str">
            <v>Yes</v>
          </cell>
          <cell r="I80" t="str">
            <v>Yes</v>
          </cell>
        </row>
        <row r="81">
          <cell r="A81">
            <v>316</v>
          </cell>
          <cell r="B81" t="str">
            <v>RICHFIELD DISTRICT</v>
          </cell>
          <cell r="C81" t="str">
            <v>Lincoln</v>
          </cell>
          <cell r="D81">
            <v>5129</v>
          </cell>
          <cell r="E81">
            <v>474.38342398200001</v>
          </cell>
          <cell r="F81">
            <v>213</v>
          </cell>
          <cell r="G81">
            <v>0.44900388426742766</v>
          </cell>
          <cell r="H81" t="str">
            <v>Yes</v>
          </cell>
          <cell r="I81" t="str">
            <v>Yes</v>
          </cell>
        </row>
        <row r="82">
          <cell r="A82">
            <v>321</v>
          </cell>
          <cell r="B82" t="str">
            <v>MADISON DISTRICT</v>
          </cell>
          <cell r="C82" t="str">
            <v>Madison</v>
          </cell>
          <cell r="D82">
            <v>52929</v>
          </cell>
          <cell r="E82">
            <v>338.29787724200003</v>
          </cell>
          <cell r="F82">
            <v>5791</v>
          </cell>
          <cell r="G82">
            <v>17.118050066443164</v>
          </cell>
          <cell r="H82" t="str">
            <v>Yes</v>
          </cell>
          <cell r="I82" t="str">
            <v>Yes</v>
          </cell>
        </row>
        <row r="83">
          <cell r="A83">
            <v>322</v>
          </cell>
          <cell r="B83" t="str">
            <v>SUGAR-SALEM JOINT DISTRICT</v>
          </cell>
          <cell r="C83" t="str">
            <v>Madison</v>
          </cell>
          <cell r="D83">
            <v>52929</v>
          </cell>
          <cell r="E83">
            <v>176.50023112299999</v>
          </cell>
          <cell r="F83">
            <v>2221</v>
          </cell>
          <cell r="G83">
            <v>12.583552927203948</v>
          </cell>
          <cell r="H83" t="str">
            <v>Yes</v>
          </cell>
          <cell r="I83" t="str">
            <v>Yes</v>
          </cell>
        </row>
        <row r="84">
          <cell r="A84">
            <v>331</v>
          </cell>
          <cell r="B84" t="str">
            <v>MINIDOKA COUNTY JOINT DISTRICT</v>
          </cell>
          <cell r="C84" t="str">
            <v>Minidoka</v>
          </cell>
          <cell r="D84">
            <v>21666</v>
          </cell>
          <cell r="E84">
            <v>967.62137706099998</v>
          </cell>
          <cell r="F84">
            <v>4414</v>
          </cell>
          <cell r="G84">
            <v>4.5617016166042559</v>
          </cell>
          <cell r="H84" t="str">
            <v>Yes</v>
          </cell>
          <cell r="I84" t="str">
            <v>Yes</v>
          </cell>
        </row>
        <row r="85">
          <cell r="A85">
            <v>340</v>
          </cell>
          <cell r="B85" t="str">
            <v>LEWISTON INDEPENDENT DISTRICT</v>
          </cell>
          <cell r="C85" t="str">
            <v>Nez Perce</v>
          </cell>
          <cell r="D85">
            <v>42141</v>
          </cell>
          <cell r="E85">
            <v>142.68161139399999</v>
          </cell>
          <cell r="F85">
            <v>4582</v>
          </cell>
          <cell r="G85">
            <v>32.113458456446061</v>
          </cell>
          <cell r="H85" t="str">
            <v>No</v>
          </cell>
          <cell r="I85" t="str">
            <v>No</v>
          </cell>
        </row>
        <row r="86">
          <cell r="A86">
            <v>341</v>
          </cell>
          <cell r="B86" t="str">
            <v>LAPWAI DISTRICT</v>
          </cell>
          <cell r="C86" t="str">
            <v>Nez Perce</v>
          </cell>
          <cell r="D86">
            <v>42141</v>
          </cell>
          <cell r="E86">
            <v>398.54703310100001</v>
          </cell>
          <cell r="F86">
            <v>516</v>
          </cell>
          <cell r="G86">
            <v>1.29470290114852</v>
          </cell>
          <cell r="H86" t="str">
            <v>Yes</v>
          </cell>
          <cell r="I86" t="str">
            <v>Yes</v>
          </cell>
        </row>
        <row r="87">
          <cell r="A87">
            <v>342</v>
          </cell>
          <cell r="B87" t="str">
            <v>CULDESAC JOINT DISTRICT</v>
          </cell>
          <cell r="C87" t="str">
            <v>Nez Perce</v>
          </cell>
          <cell r="D87">
            <v>42141</v>
          </cell>
          <cell r="E87">
            <v>113.928459846</v>
          </cell>
          <cell r="F87">
            <v>125</v>
          </cell>
          <cell r="G87">
            <v>1.0971797579723774</v>
          </cell>
          <cell r="H87" t="str">
            <v>Yes</v>
          </cell>
          <cell r="I87" t="str">
            <v>Yes</v>
          </cell>
        </row>
        <row r="88">
          <cell r="A88">
            <v>351</v>
          </cell>
          <cell r="B88" t="str">
            <v>ONEIDA COUNTY DISTRICT</v>
          </cell>
          <cell r="C88" t="str">
            <v>Oneida</v>
          </cell>
          <cell r="D88">
            <v>4562</v>
          </cell>
          <cell r="E88">
            <v>1182.8498080899999</v>
          </cell>
          <cell r="F88">
            <v>8805</v>
          </cell>
          <cell r="G88">
            <v>7.4438867384337026</v>
          </cell>
          <cell r="H88" t="str">
            <v>Yes</v>
          </cell>
          <cell r="I88" t="str">
            <v>Yes</v>
          </cell>
        </row>
        <row r="89">
          <cell r="A89">
            <v>363</v>
          </cell>
          <cell r="B89" t="str">
            <v>MARSING JOINT DISTRICT</v>
          </cell>
          <cell r="C89" t="str">
            <v>Owyhee</v>
          </cell>
          <cell r="D89">
            <v>11994</v>
          </cell>
          <cell r="E89">
            <v>287.61214081899999</v>
          </cell>
          <cell r="F89">
            <v>814</v>
          </cell>
          <cell r="G89">
            <v>2.8302004139396408</v>
          </cell>
          <cell r="H89" t="str">
            <v>Yes</v>
          </cell>
          <cell r="I89" t="str">
            <v>Yes</v>
          </cell>
        </row>
        <row r="90">
          <cell r="A90">
            <v>364</v>
          </cell>
          <cell r="B90" t="str">
            <v>PLEASANT VALLEY ELEMENTARY DISTRICT</v>
          </cell>
          <cell r="C90" t="str">
            <v>Owyhee</v>
          </cell>
          <cell r="D90">
            <v>11994</v>
          </cell>
          <cell r="E90">
            <v>1230.70514802</v>
          </cell>
          <cell r="F90">
            <v>12</v>
          </cell>
          <cell r="G90">
            <v>9.7505076819626585E-3</v>
          </cell>
          <cell r="H90" t="str">
            <v>Yes</v>
          </cell>
          <cell r="I90" t="str">
            <v>Yes</v>
          </cell>
        </row>
        <row r="91">
          <cell r="A91">
            <v>365</v>
          </cell>
          <cell r="B91" t="str">
            <v>BRUNEAU-GRAND VIEW JOINT SCHOOL DISTRICT</v>
          </cell>
          <cell r="C91" t="str">
            <v>Owyhee</v>
          </cell>
          <cell r="D91">
            <v>11994</v>
          </cell>
          <cell r="E91">
            <v>5218.6739211800004</v>
          </cell>
          <cell r="F91">
            <v>270</v>
          </cell>
          <cell r="G91">
            <v>5.1737281171027827E-2</v>
          </cell>
          <cell r="H91" t="str">
            <v>Yes</v>
          </cell>
          <cell r="I91" t="str">
            <v>Yes</v>
          </cell>
        </row>
        <row r="92">
          <cell r="A92">
            <v>370</v>
          </cell>
          <cell r="B92" t="str">
            <v>HOMEDALE JOINT DISTRICT</v>
          </cell>
          <cell r="C92" t="str">
            <v>Owyhee</v>
          </cell>
          <cell r="D92">
            <v>11994</v>
          </cell>
          <cell r="E92">
            <v>61.881694308900002</v>
          </cell>
          <cell r="F92">
            <v>1271</v>
          </cell>
          <cell r="G92">
            <v>20.539191988755892</v>
          </cell>
          <cell r="H92" t="str">
            <v>No</v>
          </cell>
          <cell r="I92" t="str">
            <v>No</v>
          </cell>
        </row>
        <row r="93">
          <cell r="A93">
            <v>371</v>
          </cell>
          <cell r="B93" t="str">
            <v>PAYETTE JOINT DISTRICT</v>
          </cell>
          <cell r="C93" t="str">
            <v>Payette</v>
          </cell>
          <cell r="D93">
            <v>25583</v>
          </cell>
          <cell r="E93">
            <v>173.80223683400001</v>
          </cell>
          <cell r="F93">
            <v>1371</v>
          </cell>
          <cell r="G93">
            <v>7.8882759219575158</v>
          </cell>
          <cell r="H93" t="str">
            <v>Yes</v>
          </cell>
          <cell r="I93" t="str">
            <v>Yes</v>
          </cell>
        </row>
        <row r="94">
          <cell r="A94">
            <v>372</v>
          </cell>
          <cell r="B94" t="str">
            <v>NEW PLYMOUTH DISTRICT</v>
          </cell>
          <cell r="C94" t="str">
            <v>Payette</v>
          </cell>
          <cell r="D94">
            <v>25583</v>
          </cell>
          <cell r="E94">
            <v>171.955450025</v>
          </cell>
          <cell r="F94">
            <v>971</v>
          </cell>
          <cell r="G94">
            <v>5.6468114262085303</v>
          </cell>
          <cell r="H94" t="str">
            <v>Yes</v>
          </cell>
          <cell r="I94" t="str">
            <v>Yes</v>
          </cell>
        </row>
        <row r="95">
          <cell r="A95">
            <v>373</v>
          </cell>
          <cell r="B95" t="str">
            <v>FRUITLAND DISTRICT</v>
          </cell>
          <cell r="C95" t="str">
            <v>Payette</v>
          </cell>
          <cell r="D95">
            <v>25583</v>
          </cell>
          <cell r="E95">
            <v>74.695398210500002</v>
          </cell>
          <cell r="F95">
            <v>1584</v>
          </cell>
          <cell r="G95">
            <v>21.206125650955236</v>
          </cell>
          <cell r="H95" t="str">
            <v>No</v>
          </cell>
          <cell r="I95" t="str">
            <v>No</v>
          </cell>
        </row>
        <row r="96">
          <cell r="A96">
            <v>381</v>
          </cell>
          <cell r="B96" t="str">
            <v>AMERICAN FALLS JOINT DISTRICT</v>
          </cell>
          <cell r="C96" t="str">
            <v>Power</v>
          </cell>
          <cell r="D96">
            <v>7877</v>
          </cell>
          <cell r="E96">
            <v>942.01379600400003</v>
          </cell>
          <cell r="F96">
            <v>1534</v>
          </cell>
          <cell r="G96">
            <v>1.628426257138899</v>
          </cell>
          <cell r="H96" t="str">
            <v>Yes</v>
          </cell>
          <cell r="I96" t="str">
            <v>Yes</v>
          </cell>
        </row>
        <row r="97">
          <cell r="A97">
            <v>382</v>
          </cell>
          <cell r="B97" t="str">
            <v>ROCKLAND DISTRICT</v>
          </cell>
          <cell r="C97" t="str">
            <v>Power</v>
          </cell>
          <cell r="D97">
            <v>7877</v>
          </cell>
          <cell r="E97">
            <v>340.20060189600002</v>
          </cell>
          <cell r="F97">
            <v>174</v>
          </cell>
          <cell r="G97">
            <v>0.51146293989565639</v>
          </cell>
          <cell r="H97" t="str">
            <v>Yes</v>
          </cell>
          <cell r="I97" t="str">
            <v>Yes</v>
          </cell>
        </row>
        <row r="98">
          <cell r="A98">
            <v>383</v>
          </cell>
          <cell r="B98" t="str">
            <v>ARBON ELEMENTARY DISTRICT</v>
          </cell>
          <cell r="C98" t="str">
            <v>Power</v>
          </cell>
          <cell r="D98">
            <v>7877</v>
          </cell>
          <cell r="E98">
            <v>184.64250468099999</v>
          </cell>
          <cell r="F98">
            <v>18</v>
          </cell>
          <cell r="G98">
            <v>9.7485679319060006E-2</v>
          </cell>
          <cell r="H98" t="str">
            <v>Yes</v>
          </cell>
          <cell r="I98" t="str">
            <v>Yes</v>
          </cell>
        </row>
        <row r="99">
          <cell r="A99">
            <v>391</v>
          </cell>
          <cell r="B99" t="str">
            <v>KELLOGG JOINT DISTRICT</v>
          </cell>
          <cell r="C99" t="str">
            <v>Shoshone</v>
          </cell>
          <cell r="D99">
            <v>13195</v>
          </cell>
          <cell r="E99">
            <v>568.25450482700001</v>
          </cell>
          <cell r="F99">
            <v>1151</v>
          </cell>
          <cell r="G99">
            <v>2.0255008807196551</v>
          </cell>
          <cell r="H99" t="str">
            <v>Yes</v>
          </cell>
          <cell r="I99" t="str">
            <v>Yes</v>
          </cell>
        </row>
        <row r="100">
          <cell r="A100">
            <v>392</v>
          </cell>
          <cell r="B100" t="str">
            <v>MULLAN DISTRICT</v>
          </cell>
          <cell r="C100" t="str">
            <v>Shoshone</v>
          </cell>
          <cell r="D100">
            <v>13195</v>
          </cell>
          <cell r="E100">
            <v>77.088364175600006</v>
          </cell>
          <cell r="F100">
            <v>78</v>
          </cell>
          <cell r="G100">
            <v>1.0118258550969297</v>
          </cell>
          <cell r="H100" t="str">
            <v>Yes</v>
          </cell>
          <cell r="I100" t="str">
            <v>Yes</v>
          </cell>
        </row>
        <row r="101">
          <cell r="A101">
            <v>393</v>
          </cell>
          <cell r="B101" t="str">
            <v>WALLACE DISTRICT</v>
          </cell>
          <cell r="C101" t="str">
            <v>Shoshone</v>
          </cell>
          <cell r="D101">
            <v>13195</v>
          </cell>
          <cell r="E101">
            <v>640.69936441200002</v>
          </cell>
          <cell r="F101">
            <v>490</v>
          </cell>
          <cell r="G101">
            <v>0.76478927125157381</v>
          </cell>
          <cell r="H101" t="str">
            <v>Yes</v>
          </cell>
          <cell r="I101" t="str">
            <v>Yes</v>
          </cell>
        </row>
        <row r="102">
          <cell r="A102">
            <v>394</v>
          </cell>
          <cell r="B102" t="str">
            <v>AVERY SCHOOL DISTRICT</v>
          </cell>
          <cell r="C102" t="str">
            <v>Shoshone</v>
          </cell>
          <cell r="D102">
            <v>13195</v>
          </cell>
          <cell r="E102">
            <v>1533.28076861</v>
          </cell>
          <cell r="F102">
            <v>19</v>
          </cell>
          <cell r="G102">
            <v>1.2391729152922529E-2</v>
          </cell>
          <cell r="H102" t="str">
            <v>Yes</v>
          </cell>
          <cell r="I102" t="str">
            <v>Yes</v>
          </cell>
        </row>
        <row r="103">
          <cell r="A103">
            <v>401</v>
          </cell>
          <cell r="B103" t="str">
            <v>TETON COUNTY DISTRICT</v>
          </cell>
          <cell r="C103" t="str">
            <v>Teton</v>
          </cell>
          <cell r="D103">
            <v>11735</v>
          </cell>
          <cell r="E103">
            <v>450.20458120799998</v>
          </cell>
          <cell r="F103">
            <v>1981</v>
          </cell>
          <cell r="G103">
            <v>4.4002217718099006</v>
          </cell>
          <cell r="H103" t="str">
            <v>Yes</v>
          </cell>
          <cell r="I103" t="str">
            <v>Yes</v>
          </cell>
        </row>
        <row r="104">
          <cell r="A104">
            <v>411</v>
          </cell>
          <cell r="B104" t="str">
            <v>TWIN FALLS DISTRICT</v>
          </cell>
          <cell r="C104" t="str">
            <v>Twin Falls</v>
          </cell>
          <cell r="D104">
            <v>90361</v>
          </cell>
          <cell r="E104">
            <v>96.286269690699996</v>
          </cell>
          <cell r="F104">
            <v>9241</v>
          </cell>
          <cell r="G104">
            <v>95.974223839856165</v>
          </cell>
          <cell r="H104" t="str">
            <v>No</v>
          </cell>
          <cell r="I104" t="str">
            <v>No</v>
          </cell>
        </row>
        <row r="105">
          <cell r="A105">
            <v>412</v>
          </cell>
          <cell r="B105" t="str">
            <v>BUHL JOINT DISTRICT</v>
          </cell>
          <cell r="C105" t="str">
            <v>Twin Falls</v>
          </cell>
          <cell r="D105">
            <v>90361</v>
          </cell>
          <cell r="E105">
            <v>235.584853307</v>
          </cell>
          <cell r="F105">
            <v>1224</v>
          </cell>
          <cell r="G105">
            <v>5.1955802031336749</v>
          </cell>
          <cell r="H105" t="str">
            <v>Yes</v>
          </cell>
          <cell r="I105" t="str">
            <v>Yes</v>
          </cell>
        </row>
        <row r="106">
          <cell r="A106">
            <v>413</v>
          </cell>
          <cell r="B106" t="str">
            <v>FILER DISTRICT</v>
          </cell>
          <cell r="C106" t="str">
            <v>Twin Falls</v>
          </cell>
          <cell r="D106">
            <v>90361</v>
          </cell>
          <cell r="E106">
            <v>747.55481963800003</v>
          </cell>
          <cell r="F106">
            <v>1547</v>
          </cell>
          <cell r="G106">
            <v>2.0694134521788352</v>
          </cell>
          <cell r="H106" t="str">
            <v>Yes</v>
          </cell>
          <cell r="I106" t="str">
            <v>Yes</v>
          </cell>
        </row>
        <row r="107">
          <cell r="A107">
            <v>414</v>
          </cell>
          <cell r="B107" t="str">
            <v>KIMBERLY DISTRICT</v>
          </cell>
          <cell r="C107" t="str">
            <v>Twin Falls</v>
          </cell>
          <cell r="D107">
            <v>90361</v>
          </cell>
          <cell r="E107">
            <v>111.750298634</v>
          </cell>
          <cell r="F107">
            <v>2020</v>
          </cell>
          <cell r="G107">
            <v>18.076014334564071</v>
          </cell>
          <cell r="H107" t="str">
            <v>Yes</v>
          </cell>
          <cell r="I107" t="str">
            <v>Yes</v>
          </cell>
        </row>
        <row r="108">
          <cell r="A108">
            <v>415</v>
          </cell>
          <cell r="B108" t="str">
            <v>HANSEN DISTRICT</v>
          </cell>
          <cell r="C108" t="str">
            <v>Twin Falls</v>
          </cell>
          <cell r="D108">
            <v>90361</v>
          </cell>
          <cell r="E108">
            <v>62.584797625</v>
          </cell>
          <cell r="F108">
            <v>315</v>
          </cell>
          <cell r="G108">
            <v>5.0331711845972436</v>
          </cell>
          <cell r="H108" t="str">
            <v>Yes</v>
          </cell>
          <cell r="I108" t="str">
            <v>Yes</v>
          </cell>
        </row>
        <row r="109">
          <cell r="A109">
            <v>416</v>
          </cell>
          <cell r="B109" t="str">
            <v>THREE CREEK JOINT ELEMENTARY DISTRICT</v>
          </cell>
          <cell r="C109" t="str">
            <v>Twin Falls</v>
          </cell>
          <cell r="D109">
            <v>90361</v>
          </cell>
          <cell r="E109">
            <v>654.20958768100002</v>
          </cell>
          <cell r="F109">
            <v>5</v>
          </cell>
          <cell r="G109">
            <v>7.6428106437933414E-3</v>
          </cell>
          <cell r="H109" t="str">
            <v>Yes</v>
          </cell>
          <cell r="I109" t="str">
            <v>Yes</v>
          </cell>
        </row>
        <row r="110">
          <cell r="A110">
            <v>417</v>
          </cell>
          <cell r="B110" t="str">
            <v>CASTLEFORD DISTRICT</v>
          </cell>
          <cell r="C110" t="str">
            <v>Twin Falls</v>
          </cell>
          <cell r="D110">
            <v>90361</v>
          </cell>
          <cell r="E110">
            <v>451.96063831599997</v>
          </cell>
          <cell r="F110">
            <v>302</v>
          </cell>
          <cell r="G110">
            <v>0.66819978201032826</v>
          </cell>
          <cell r="H110" t="str">
            <v>Yes</v>
          </cell>
          <cell r="I110" t="str">
            <v>Yes</v>
          </cell>
        </row>
        <row r="111">
          <cell r="A111">
            <v>418</v>
          </cell>
          <cell r="B111" t="str">
            <v>MURTAUGH JOINT DISTRICT</v>
          </cell>
          <cell r="C111" t="str">
            <v>Twin Falls</v>
          </cell>
          <cell r="D111">
            <v>90361</v>
          </cell>
          <cell r="E111">
            <v>104.34598700700001</v>
          </cell>
          <cell r="F111">
            <v>383</v>
          </cell>
          <cell r="G111">
            <v>3.6704813571249906</v>
          </cell>
          <cell r="H111" t="str">
            <v>Yes</v>
          </cell>
          <cell r="I111" t="str">
            <v>Yes</v>
          </cell>
        </row>
        <row r="112">
          <cell r="A112">
            <v>421</v>
          </cell>
          <cell r="B112" t="str">
            <v>MCCALL-DONNELLY JOINT SCHOOL DISTRICT</v>
          </cell>
          <cell r="C112" t="str">
            <v>Valley</v>
          </cell>
          <cell r="D112">
            <v>11842</v>
          </cell>
          <cell r="E112">
            <v>2436.0506464599998</v>
          </cell>
          <cell r="F112">
            <v>1376</v>
          </cell>
          <cell r="G112">
            <v>0.56484868325687909</v>
          </cell>
          <cell r="H112" t="str">
            <v>Yes</v>
          </cell>
          <cell r="I112" t="str">
            <v>Yes</v>
          </cell>
        </row>
        <row r="113">
          <cell r="A113">
            <v>422</v>
          </cell>
          <cell r="B113" t="str">
            <v>CASCADE DISTRICT</v>
          </cell>
          <cell r="C113" t="str">
            <v>Valley</v>
          </cell>
          <cell r="D113">
            <v>11842</v>
          </cell>
          <cell r="E113">
            <v>1298.96873921</v>
          </cell>
          <cell r="F113">
            <v>206</v>
          </cell>
          <cell r="G113">
            <v>0.15858734223679932</v>
          </cell>
          <cell r="H113" t="str">
            <v>Yes</v>
          </cell>
          <cell r="I113" t="str">
            <v>Yes</v>
          </cell>
        </row>
        <row r="114">
          <cell r="A114">
            <v>431</v>
          </cell>
          <cell r="B114" t="str">
            <v>WEISER DISTRICT</v>
          </cell>
          <cell r="C114" t="str">
            <v>Washington</v>
          </cell>
          <cell r="D114">
            <v>10559</v>
          </cell>
          <cell r="E114">
            <v>632.54617247500005</v>
          </cell>
          <cell r="F114">
            <v>1539</v>
          </cell>
          <cell r="G114">
            <v>2.4330239703739975</v>
          </cell>
          <cell r="H114" t="str">
            <v>Yes</v>
          </cell>
          <cell r="I114" t="str">
            <v>Yes</v>
          </cell>
        </row>
        <row r="115">
          <cell r="A115">
            <v>432</v>
          </cell>
          <cell r="B115" t="str">
            <v>CAMBRIDGE JOINT DISTRICT</v>
          </cell>
          <cell r="C115" t="str">
            <v>Washington</v>
          </cell>
          <cell r="D115">
            <v>10559</v>
          </cell>
          <cell r="E115">
            <v>560.27411355200002</v>
          </cell>
          <cell r="F115">
            <v>147</v>
          </cell>
          <cell r="G115">
            <v>0.26237157213646045</v>
          </cell>
          <cell r="H115" t="str">
            <v>Yes</v>
          </cell>
          <cell r="I115" t="str">
            <v>Yes</v>
          </cell>
        </row>
        <row r="116">
          <cell r="A116">
            <v>433</v>
          </cell>
          <cell r="B116" t="str">
            <v>MIDVALE DISTRICT</v>
          </cell>
          <cell r="C116" t="str">
            <v>Washington</v>
          </cell>
          <cell r="D116">
            <v>10559</v>
          </cell>
          <cell r="E116">
            <v>464.88670922300003</v>
          </cell>
          <cell r="F116">
            <v>161</v>
          </cell>
          <cell r="G116">
            <v>0.34632093541476233</v>
          </cell>
          <cell r="H116" t="str">
            <v>Yes</v>
          </cell>
          <cell r="I116" t="str">
            <v>Yes</v>
          </cell>
        </row>
        <row r="117">
          <cell r="A117">
            <v>451</v>
          </cell>
          <cell r="B117" t="str">
            <v>VICTORY CHARTER SCHOOL INC.</v>
          </cell>
          <cell r="C117" t="str">
            <v>Canyon</v>
          </cell>
          <cell r="D117">
            <v>232998</v>
          </cell>
          <cell r="E117" t="str">
            <v>Charter</v>
          </cell>
          <cell r="F117">
            <v>515</v>
          </cell>
          <cell r="G117" t="str">
            <v>(33-319)</v>
          </cell>
          <cell r="H117" t="str">
            <v>No</v>
          </cell>
          <cell r="I117" t="str">
            <v>No</v>
          </cell>
        </row>
        <row r="118">
          <cell r="A118">
            <v>452</v>
          </cell>
          <cell r="B118" t="str">
            <v>IDAHO VIRTUAL ACADEMY INC.</v>
          </cell>
          <cell r="C118" t="str">
            <v>Virtual</v>
          </cell>
          <cell r="D118" t="str">
            <v>NA</v>
          </cell>
          <cell r="E118" t="str">
            <v>Charter</v>
          </cell>
          <cell r="F118">
            <v>1785</v>
          </cell>
          <cell r="G118" t="str">
            <v>(33-319)</v>
          </cell>
          <cell r="H118" t="str">
            <v>No</v>
          </cell>
          <cell r="I118" t="str">
            <v>NA</v>
          </cell>
        </row>
        <row r="119">
          <cell r="A119">
            <v>453</v>
          </cell>
          <cell r="B119" t="str">
            <v>IDAHO VIRTUAL HIGH SCHOOL INC.</v>
          </cell>
          <cell r="C119" t="str">
            <v>Hybrid</v>
          </cell>
          <cell r="D119" t="str">
            <v>NA</v>
          </cell>
          <cell r="E119" t="str">
            <v>Charter</v>
          </cell>
          <cell r="F119">
            <v>544</v>
          </cell>
          <cell r="G119" t="str">
            <v>(33-319)</v>
          </cell>
          <cell r="H119" t="str">
            <v>No</v>
          </cell>
          <cell r="I119" t="str">
            <v>NA</v>
          </cell>
        </row>
        <row r="120">
          <cell r="A120">
            <v>454</v>
          </cell>
          <cell r="B120" t="str">
            <v>ROLLING HILLS PUBLIC CHARTER SCHOOL INC.</v>
          </cell>
          <cell r="C120" t="str">
            <v>Ada</v>
          </cell>
          <cell r="D120">
            <v>498260</v>
          </cell>
          <cell r="E120" t="str">
            <v>Charter</v>
          </cell>
          <cell r="F120">
            <v>230</v>
          </cell>
          <cell r="G120" t="str">
            <v>(33-319)</v>
          </cell>
          <cell r="H120" t="str">
            <v>No</v>
          </cell>
          <cell r="I120" t="str">
            <v>No</v>
          </cell>
        </row>
        <row r="121">
          <cell r="A121">
            <v>455</v>
          </cell>
          <cell r="B121" t="str">
            <v>COMPASS PUBLIC CHARTER SCHOOL INC.</v>
          </cell>
          <cell r="C121" t="str">
            <v>Ada</v>
          </cell>
          <cell r="D121">
            <v>498260</v>
          </cell>
          <cell r="E121" t="str">
            <v>Charter</v>
          </cell>
          <cell r="F121">
            <v>1264</v>
          </cell>
          <cell r="G121" t="str">
            <v>(33-319)</v>
          </cell>
          <cell r="H121" t="str">
            <v>No</v>
          </cell>
          <cell r="I121" t="str">
            <v>No</v>
          </cell>
        </row>
        <row r="122">
          <cell r="A122">
            <v>456</v>
          </cell>
          <cell r="B122" t="str">
            <v>FALCON RIDGE PUBLIC CHARTER SCHOOL INC.</v>
          </cell>
          <cell r="C122" t="str">
            <v>Ada</v>
          </cell>
          <cell r="D122">
            <v>498260</v>
          </cell>
          <cell r="E122" t="str">
            <v>Charter</v>
          </cell>
          <cell r="F122">
            <v>276</v>
          </cell>
          <cell r="G122" t="str">
            <v>(33-319)</v>
          </cell>
          <cell r="H122" t="str">
            <v>No</v>
          </cell>
          <cell r="I122" t="str">
            <v>No</v>
          </cell>
        </row>
        <row r="123">
          <cell r="A123">
            <v>457</v>
          </cell>
          <cell r="B123" t="str">
            <v>INSPIRE ACADEMICS INC.</v>
          </cell>
          <cell r="C123" t="str">
            <v>Virtual</v>
          </cell>
          <cell r="D123" t="str">
            <v>NA</v>
          </cell>
          <cell r="E123" t="str">
            <v>Charter</v>
          </cell>
          <cell r="F123">
            <v>1327</v>
          </cell>
          <cell r="G123" t="str">
            <v>(33-319)</v>
          </cell>
          <cell r="H123" t="str">
            <v>No</v>
          </cell>
          <cell r="I123" t="str">
            <v>NA</v>
          </cell>
        </row>
        <row r="124">
          <cell r="A124">
            <v>458</v>
          </cell>
          <cell r="B124" t="str">
            <v>LIBERTY CHARTER SCHOOL INC.</v>
          </cell>
          <cell r="C124" t="str">
            <v>Canyon</v>
          </cell>
          <cell r="D124">
            <v>232998</v>
          </cell>
          <cell r="E124" t="str">
            <v>Charter</v>
          </cell>
          <cell r="F124">
            <v>509</v>
          </cell>
          <cell r="G124" t="str">
            <v>(33-319)</v>
          </cell>
          <cell r="H124" t="str">
            <v>No</v>
          </cell>
          <cell r="I124" t="str">
            <v>No</v>
          </cell>
        </row>
        <row r="125">
          <cell r="A125">
            <v>460</v>
          </cell>
          <cell r="B125" t="str">
            <v>THE ACADEMY INC.</v>
          </cell>
          <cell r="C125" t="str">
            <v>Bannock</v>
          </cell>
          <cell r="D125">
            <v>87270</v>
          </cell>
          <cell r="E125" t="str">
            <v>Charter</v>
          </cell>
          <cell r="F125">
            <v>745</v>
          </cell>
          <cell r="G125" t="str">
            <v>(33-319)</v>
          </cell>
          <cell r="H125" t="str">
            <v>No</v>
          </cell>
          <cell r="I125" t="str">
            <v>No</v>
          </cell>
        </row>
        <row r="126">
          <cell r="A126">
            <v>461</v>
          </cell>
          <cell r="B126" t="str">
            <v>TAYLOR'S CROSSING PUBLIC CHARTER SCHOOL INC.</v>
          </cell>
          <cell r="C126" t="str">
            <v>Bonneville</v>
          </cell>
          <cell r="D126">
            <v>124716</v>
          </cell>
          <cell r="E126" t="str">
            <v>Charter</v>
          </cell>
          <cell r="F126">
            <v>379</v>
          </cell>
          <cell r="G126" t="str">
            <v>(33-319)</v>
          </cell>
          <cell r="H126" t="str">
            <v>No</v>
          </cell>
          <cell r="I126" t="str">
            <v>No</v>
          </cell>
        </row>
        <row r="127">
          <cell r="A127">
            <v>462</v>
          </cell>
          <cell r="B127" t="str">
            <v>XAVIER CHARTER SCHOOL INC.</v>
          </cell>
          <cell r="C127" t="str">
            <v>Twin Falls</v>
          </cell>
          <cell r="D127">
            <v>90361</v>
          </cell>
          <cell r="E127" t="str">
            <v>Charter</v>
          </cell>
          <cell r="F127">
            <v>660</v>
          </cell>
          <cell r="G127" t="str">
            <v>(33-319)</v>
          </cell>
          <cell r="H127" t="str">
            <v>No</v>
          </cell>
          <cell r="I127" t="str">
            <v>No</v>
          </cell>
        </row>
        <row r="128">
          <cell r="A128">
            <v>463</v>
          </cell>
          <cell r="B128" t="str">
            <v>VISION CHARTER SCHOOL INC.</v>
          </cell>
          <cell r="C128" t="str">
            <v>Canyon</v>
          </cell>
          <cell r="D128">
            <v>232998</v>
          </cell>
          <cell r="E128" t="str">
            <v>Charter</v>
          </cell>
          <cell r="F128">
            <v>744</v>
          </cell>
          <cell r="G128" t="str">
            <v>(33-319)</v>
          </cell>
          <cell r="H128" t="str">
            <v>No</v>
          </cell>
          <cell r="I128" t="str">
            <v>No</v>
          </cell>
        </row>
        <row r="129">
          <cell r="A129">
            <v>464</v>
          </cell>
          <cell r="B129" t="str">
            <v>WHITE PINE CHARTER SCHOOL INC.</v>
          </cell>
          <cell r="C129" t="str">
            <v>Bonneville</v>
          </cell>
          <cell r="D129">
            <v>124716</v>
          </cell>
          <cell r="E129" t="str">
            <v>Charter</v>
          </cell>
          <cell r="F129">
            <v>613</v>
          </cell>
          <cell r="G129" t="str">
            <v>(33-319)</v>
          </cell>
          <cell r="H129" t="str">
            <v>No</v>
          </cell>
          <cell r="I129" t="str">
            <v>No</v>
          </cell>
        </row>
        <row r="130">
          <cell r="A130">
            <v>465</v>
          </cell>
          <cell r="B130" t="str">
            <v>NORTH VALLEY ACADEMY INC.</v>
          </cell>
          <cell r="C130" t="str">
            <v>Gooding</v>
          </cell>
          <cell r="D130">
            <v>15643</v>
          </cell>
          <cell r="E130" t="str">
            <v>Charter</v>
          </cell>
          <cell r="F130">
            <v>174</v>
          </cell>
          <cell r="G130" t="str">
            <v>(33-319)</v>
          </cell>
          <cell r="H130" t="str">
            <v>No</v>
          </cell>
          <cell r="I130" t="str">
            <v>Yes</v>
          </cell>
        </row>
        <row r="131">
          <cell r="A131">
            <v>466</v>
          </cell>
          <cell r="B131" t="str">
            <v>ISUCCEED VIRTUAL HIGH SCHOOL INC.</v>
          </cell>
          <cell r="C131" t="str">
            <v>Virtual</v>
          </cell>
          <cell r="D131" t="str">
            <v>NA</v>
          </cell>
          <cell r="E131" t="str">
            <v>Charter</v>
          </cell>
          <cell r="F131">
            <v>1295</v>
          </cell>
          <cell r="G131" t="str">
            <v>(33-319)</v>
          </cell>
          <cell r="H131" t="str">
            <v>No</v>
          </cell>
          <cell r="I131" t="str">
            <v>NA</v>
          </cell>
        </row>
        <row r="132">
          <cell r="A132">
            <v>468</v>
          </cell>
          <cell r="B132" t="str">
            <v>IDAHO SCIENCE AND TECHNOLOGY CHARTER SCHOOL INC.</v>
          </cell>
          <cell r="C132" t="str">
            <v>Bingham</v>
          </cell>
          <cell r="D132">
            <v>48106</v>
          </cell>
          <cell r="E132" t="str">
            <v>Charter</v>
          </cell>
          <cell r="F132">
            <v>343</v>
          </cell>
          <cell r="G132" t="str">
            <v>(33-319)</v>
          </cell>
          <cell r="H132" t="str">
            <v>No</v>
          </cell>
          <cell r="I132" t="str">
            <v>Yes</v>
          </cell>
        </row>
        <row r="133">
          <cell r="A133">
            <v>469</v>
          </cell>
          <cell r="B133" t="str">
            <v>IDAHO VIRTUAL EDUCATION PARTNERS INC.</v>
          </cell>
          <cell r="C133" t="str">
            <v>Virtual</v>
          </cell>
          <cell r="D133" t="str">
            <v>NA</v>
          </cell>
          <cell r="E133" t="str">
            <v>Charter</v>
          </cell>
          <cell r="F133">
            <v>353</v>
          </cell>
          <cell r="G133" t="str">
            <v>(33-319)</v>
          </cell>
          <cell r="H133" t="str">
            <v>No</v>
          </cell>
          <cell r="I133" t="str">
            <v>NA</v>
          </cell>
        </row>
        <row r="134">
          <cell r="A134">
            <v>470</v>
          </cell>
          <cell r="B134" t="str">
            <v>THE KOOTENAI BRIDGE ACADEMY INC.</v>
          </cell>
          <cell r="C134" t="str">
            <v>Virtual</v>
          </cell>
          <cell r="D134" t="str">
            <v>NA</v>
          </cell>
          <cell r="E134" t="str">
            <v>Charter</v>
          </cell>
          <cell r="F134">
            <v>307</v>
          </cell>
          <cell r="G134" t="str">
            <v>(33-319)</v>
          </cell>
          <cell r="H134" t="str">
            <v>No</v>
          </cell>
          <cell r="I134" t="str">
            <v>NA</v>
          </cell>
        </row>
        <row r="135">
          <cell r="A135">
            <v>472</v>
          </cell>
          <cell r="B135" t="str">
            <v>PALOUSE PRAIRIE EDUCATIONAL ORGANIZATION INC.</v>
          </cell>
          <cell r="C135" t="str">
            <v>Latah</v>
          </cell>
          <cell r="D135">
            <v>39629</v>
          </cell>
          <cell r="E135" t="str">
            <v>Charter</v>
          </cell>
          <cell r="F135">
            <v>197</v>
          </cell>
          <cell r="G135" t="str">
            <v>(33-319)</v>
          </cell>
          <cell r="H135" t="str">
            <v>No</v>
          </cell>
          <cell r="I135" t="str">
            <v>Yes</v>
          </cell>
        </row>
        <row r="136">
          <cell r="A136">
            <v>473</v>
          </cell>
          <cell r="B136" t="str">
            <v>THE VILLAGE CHARTER SCHOOL INC.</v>
          </cell>
          <cell r="C136" t="str">
            <v>Ada</v>
          </cell>
          <cell r="D136">
            <v>498260</v>
          </cell>
          <cell r="E136" t="str">
            <v>Charter</v>
          </cell>
          <cell r="F136">
            <v>68</v>
          </cell>
          <cell r="G136" t="str">
            <v>(33-319)</v>
          </cell>
          <cell r="H136" t="str">
            <v>No</v>
          </cell>
          <cell r="I136" t="str">
            <v>No</v>
          </cell>
        </row>
        <row r="137">
          <cell r="A137">
            <v>474</v>
          </cell>
          <cell r="B137" t="str">
            <v>MONTICELLO MONTESSORI CHARTER SCHOOL INC.</v>
          </cell>
          <cell r="C137" t="str">
            <v>Bonneville</v>
          </cell>
          <cell r="D137">
            <v>124716</v>
          </cell>
          <cell r="E137" t="str">
            <v>Charter</v>
          </cell>
          <cell r="F137">
            <v>160</v>
          </cell>
          <cell r="G137" t="str">
            <v>(33-319)</v>
          </cell>
          <cell r="H137" t="str">
            <v>No</v>
          </cell>
          <cell r="I137" t="str">
            <v>No</v>
          </cell>
        </row>
        <row r="138">
          <cell r="A138">
            <v>475</v>
          </cell>
          <cell r="B138" t="str">
            <v>THE SAGE INTERNATIONAL SCHOOL OF BOISE A PUBLIC CHARTER SCH</v>
          </cell>
          <cell r="C138" t="str">
            <v>Ada</v>
          </cell>
          <cell r="D138">
            <v>498260</v>
          </cell>
          <cell r="E138" t="str">
            <v>Charter</v>
          </cell>
          <cell r="F138">
            <v>1022</v>
          </cell>
          <cell r="G138" t="str">
            <v>(33-319)</v>
          </cell>
          <cell r="H138" t="str">
            <v>No</v>
          </cell>
          <cell r="I138" t="str">
            <v>No</v>
          </cell>
        </row>
        <row r="139">
          <cell r="A139">
            <v>477</v>
          </cell>
          <cell r="B139" t="str">
            <v>BLACKFOOT CHARTER COMMUNITY LEARNING CENTER INC.</v>
          </cell>
          <cell r="C139" t="str">
            <v>Bingham</v>
          </cell>
          <cell r="D139">
            <v>48106</v>
          </cell>
          <cell r="E139" t="str">
            <v>Charter</v>
          </cell>
          <cell r="F139">
            <v>399</v>
          </cell>
          <cell r="G139" t="str">
            <v>(33-319)</v>
          </cell>
          <cell r="H139" t="str">
            <v>No</v>
          </cell>
          <cell r="I139" t="str">
            <v>Yes</v>
          </cell>
        </row>
        <row r="140">
          <cell r="A140">
            <v>478</v>
          </cell>
          <cell r="B140" t="str">
            <v>LEGACY PUBLIC CHARTER SCHOOL INC.</v>
          </cell>
          <cell r="C140" t="str">
            <v>Canyon</v>
          </cell>
          <cell r="D140">
            <v>232998</v>
          </cell>
          <cell r="E140" t="str">
            <v>Charter</v>
          </cell>
          <cell r="F140">
            <v>312</v>
          </cell>
          <cell r="G140" t="str">
            <v>(33-319)</v>
          </cell>
          <cell r="H140" t="str">
            <v>No</v>
          </cell>
          <cell r="I140" t="str">
            <v>No</v>
          </cell>
        </row>
        <row r="141">
          <cell r="A141">
            <v>479</v>
          </cell>
          <cell r="B141" t="str">
            <v>HERITAGE ACADEMY INC.</v>
          </cell>
          <cell r="C141" t="str">
            <v>Jerome</v>
          </cell>
          <cell r="D141">
            <v>24268</v>
          </cell>
          <cell r="E141" t="str">
            <v>Charter</v>
          </cell>
          <cell r="F141">
            <v>175</v>
          </cell>
          <cell r="G141" t="str">
            <v>(33-319)</v>
          </cell>
          <cell r="H141" t="str">
            <v>No</v>
          </cell>
          <cell r="I141" t="str">
            <v>Yes</v>
          </cell>
        </row>
        <row r="142">
          <cell r="A142">
            <v>480</v>
          </cell>
          <cell r="B142" t="str">
            <v>NORTH IDAHO STEM CHARTER ACADEMY INC.</v>
          </cell>
          <cell r="C142" t="str">
            <v>Kootenai</v>
          </cell>
          <cell r="D142">
            <v>172790</v>
          </cell>
          <cell r="E142" t="str">
            <v>Charter</v>
          </cell>
          <cell r="F142">
            <v>573</v>
          </cell>
          <cell r="G142" t="str">
            <v>(33-319)</v>
          </cell>
          <cell r="H142" t="str">
            <v>No</v>
          </cell>
          <cell r="I142" t="str">
            <v>Yes</v>
          </cell>
        </row>
        <row r="143">
          <cell r="A143">
            <v>481</v>
          </cell>
          <cell r="B143" t="str">
            <v>HERITAGE COMMUNITY CHARTER SCHOOL INC.</v>
          </cell>
          <cell r="C143" t="str">
            <v>Canyon</v>
          </cell>
          <cell r="D143">
            <v>232998</v>
          </cell>
          <cell r="E143" t="str">
            <v>Charter</v>
          </cell>
          <cell r="F143">
            <v>490</v>
          </cell>
          <cell r="G143" t="str">
            <v>(33-319)</v>
          </cell>
          <cell r="H143" t="str">
            <v>No</v>
          </cell>
          <cell r="I143" t="str">
            <v>No</v>
          </cell>
        </row>
        <row r="144">
          <cell r="A144">
            <v>482</v>
          </cell>
          <cell r="B144" t="str">
            <v>AMERICAN HERITAGE CHARTER SCHOOL INC.</v>
          </cell>
          <cell r="C144" t="str">
            <v>Bonneville</v>
          </cell>
          <cell r="D144">
            <v>124716</v>
          </cell>
          <cell r="E144" t="str">
            <v>Charter</v>
          </cell>
          <cell r="F144">
            <v>536</v>
          </cell>
          <cell r="G144" t="str">
            <v>(33-319)</v>
          </cell>
          <cell r="H144" t="str">
            <v>No</v>
          </cell>
          <cell r="I144" t="str">
            <v>No</v>
          </cell>
        </row>
        <row r="145">
          <cell r="A145">
            <v>483</v>
          </cell>
          <cell r="B145" t="str">
            <v>CHIEF TAHGEE ELEMENTARY ACADEMY INC.</v>
          </cell>
          <cell r="C145" t="str">
            <v>Bingham</v>
          </cell>
          <cell r="D145">
            <v>48106</v>
          </cell>
          <cell r="E145" t="str">
            <v>Charter</v>
          </cell>
          <cell r="F145">
            <v>116</v>
          </cell>
          <cell r="G145" t="str">
            <v>(33-319)</v>
          </cell>
          <cell r="H145" t="str">
            <v>No</v>
          </cell>
          <cell r="I145" t="str">
            <v>Yes</v>
          </cell>
        </row>
        <row r="146">
          <cell r="A146">
            <v>485</v>
          </cell>
          <cell r="B146" t="str">
            <v>IDAHO STEM ACADEMY INC.</v>
          </cell>
          <cell r="C146" t="str">
            <v>Bingham</v>
          </cell>
          <cell r="D146">
            <v>48106</v>
          </cell>
          <cell r="E146" t="str">
            <v>Charter</v>
          </cell>
          <cell r="F146">
            <v>82</v>
          </cell>
          <cell r="G146" t="str">
            <v>(33-319)</v>
          </cell>
          <cell r="H146" t="str">
            <v>No</v>
          </cell>
          <cell r="I146" t="str">
            <v>Yes</v>
          </cell>
        </row>
        <row r="147">
          <cell r="A147">
            <v>486</v>
          </cell>
          <cell r="B147" t="str">
            <v>UPPER CARMEN PUBLIC CHARTER SCHOOL INC.</v>
          </cell>
          <cell r="C147" t="str">
            <v>Lemhi</v>
          </cell>
          <cell r="D147">
            <v>7958</v>
          </cell>
          <cell r="E147" t="str">
            <v>Charter</v>
          </cell>
          <cell r="F147">
            <v>56</v>
          </cell>
          <cell r="G147" t="str">
            <v>(33-319)</v>
          </cell>
          <cell r="H147" t="str">
            <v>No</v>
          </cell>
          <cell r="I147" t="str">
            <v>Yes</v>
          </cell>
        </row>
        <row r="148">
          <cell r="A148">
            <v>487</v>
          </cell>
          <cell r="B148" t="str">
            <v>SANDPOINT CHARTER SCHOOL INC.</v>
          </cell>
          <cell r="C148" t="str">
            <v>Bonner</v>
          </cell>
          <cell r="D148">
            <v>47402</v>
          </cell>
          <cell r="E148" t="str">
            <v>Charter</v>
          </cell>
          <cell r="F148">
            <v>258</v>
          </cell>
          <cell r="G148" t="str">
            <v>(33-319)</v>
          </cell>
          <cell r="H148" t="str">
            <v>No</v>
          </cell>
          <cell r="I148" t="str">
            <v>Yes</v>
          </cell>
        </row>
        <row r="149">
          <cell r="A149">
            <v>488</v>
          </cell>
          <cell r="B149" t="str">
            <v>SYRINGA MOUNTAIN SCHOOL INC.</v>
          </cell>
          <cell r="C149" t="str">
            <v>Blaine</v>
          </cell>
          <cell r="D149">
            <v>24342</v>
          </cell>
          <cell r="E149" t="str">
            <v>Charter</v>
          </cell>
          <cell r="F149">
            <v>109</v>
          </cell>
          <cell r="G149" t="str">
            <v>(33-319)</v>
          </cell>
          <cell r="H149" t="str">
            <v>No</v>
          </cell>
          <cell r="I149" t="str">
            <v>Yes</v>
          </cell>
        </row>
        <row r="150">
          <cell r="A150">
            <v>489</v>
          </cell>
          <cell r="B150" t="str">
            <v>IDAHO COLLEGE AND CAREER READINESS ACADEMY INC.</v>
          </cell>
          <cell r="C150" t="str">
            <v>Virtual</v>
          </cell>
          <cell r="D150" t="str">
            <v>NA</v>
          </cell>
          <cell r="E150" t="str">
            <v>Charter</v>
          </cell>
          <cell r="F150">
            <v>129</v>
          </cell>
          <cell r="G150" t="str">
            <v>(33-319)</v>
          </cell>
          <cell r="H150" t="str">
            <v>No</v>
          </cell>
          <cell r="I150" t="str">
            <v>NA</v>
          </cell>
        </row>
        <row r="151">
          <cell r="A151">
            <v>491</v>
          </cell>
          <cell r="B151" t="str">
            <v>COEUR D'ALENE CHARTER ACADEMY INC.</v>
          </cell>
          <cell r="C151" t="str">
            <v>Kootenai</v>
          </cell>
          <cell r="D151">
            <v>172790</v>
          </cell>
          <cell r="E151" t="str">
            <v>Charter</v>
          </cell>
          <cell r="F151">
            <v>634</v>
          </cell>
          <cell r="G151" t="str">
            <v>(33-319)</v>
          </cell>
          <cell r="H151" t="str">
            <v>No</v>
          </cell>
          <cell r="I151" t="str">
            <v>No</v>
          </cell>
        </row>
        <row r="152">
          <cell r="A152">
            <v>492</v>
          </cell>
          <cell r="B152" t="str">
            <v>ANSER OF IDAHO INC.</v>
          </cell>
          <cell r="C152" t="str">
            <v>Ada</v>
          </cell>
          <cell r="D152">
            <v>498260</v>
          </cell>
          <cell r="E152" t="str">
            <v>Charter</v>
          </cell>
          <cell r="F152">
            <v>557</v>
          </cell>
          <cell r="G152" t="str">
            <v>(33-319)</v>
          </cell>
          <cell r="H152" t="str">
            <v>No</v>
          </cell>
          <cell r="I152" t="str">
            <v>No</v>
          </cell>
        </row>
        <row r="153">
          <cell r="A153">
            <v>493</v>
          </cell>
          <cell r="B153" t="str">
            <v>NORTH STAR CHARTER SCHOOL INC.</v>
          </cell>
          <cell r="C153" t="str">
            <v>Ada</v>
          </cell>
          <cell r="D153">
            <v>498260</v>
          </cell>
          <cell r="E153" t="str">
            <v>Charter</v>
          </cell>
          <cell r="F153">
            <v>1018</v>
          </cell>
          <cell r="G153" t="str">
            <v>(33-319)</v>
          </cell>
          <cell r="H153" t="str">
            <v>No</v>
          </cell>
          <cell r="I153" t="str">
            <v>No</v>
          </cell>
        </row>
        <row r="154">
          <cell r="A154">
            <v>494</v>
          </cell>
          <cell r="B154" t="str">
            <v>THE POCATELLO COMMUNITY CHARTER SCHOOL INC.</v>
          </cell>
          <cell r="C154" t="str">
            <v>Bannock</v>
          </cell>
          <cell r="D154">
            <v>87270</v>
          </cell>
          <cell r="E154" t="str">
            <v>Charter</v>
          </cell>
          <cell r="F154">
            <v>321</v>
          </cell>
          <cell r="G154" t="str">
            <v>(33-319)</v>
          </cell>
          <cell r="H154" t="str">
            <v>No</v>
          </cell>
          <cell r="I154" t="str">
            <v>No</v>
          </cell>
        </row>
        <row r="155">
          <cell r="A155">
            <v>495</v>
          </cell>
          <cell r="B155" t="str">
            <v>ALTURAS INTERNATIONAL ACADEMY INC.</v>
          </cell>
          <cell r="C155" t="str">
            <v>Bonneville</v>
          </cell>
          <cell r="D155">
            <v>124716</v>
          </cell>
          <cell r="E155" t="str">
            <v>Charter</v>
          </cell>
          <cell r="F155">
            <v>576</v>
          </cell>
          <cell r="G155" t="str">
            <v>(33-319)</v>
          </cell>
          <cell r="H155" t="str">
            <v>No</v>
          </cell>
          <cell r="I155" t="str">
            <v>No</v>
          </cell>
        </row>
        <row r="156">
          <cell r="A156">
            <v>496</v>
          </cell>
          <cell r="B156" t="str">
            <v>GEM PREP: POCATELLO LLC</v>
          </cell>
          <cell r="C156" t="str">
            <v>Bannock</v>
          </cell>
          <cell r="D156">
            <v>87270</v>
          </cell>
          <cell r="E156" t="str">
            <v>Charter</v>
          </cell>
          <cell r="F156">
            <v>464</v>
          </cell>
          <cell r="G156" t="str">
            <v>(33-319)</v>
          </cell>
          <cell r="H156" t="str">
            <v>No</v>
          </cell>
          <cell r="I156" t="str">
            <v>No</v>
          </cell>
        </row>
        <row r="157">
          <cell r="A157">
            <v>497</v>
          </cell>
          <cell r="B157" t="str">
            <v>PATHWAYS IN EDUCATION - NAMPA INC.</v>
          </cell>
          <cell r="C157" t="str">
            <v>Canyon</v>
          </cell>
          <cell r="D157">
            <v>232998</v>
          </cell>
          <cell r="E157" t="str">
            <v>Charter</v>
          </cell>
          <cell r="F157">
            <v>290</v>
          </cell>
          <cell r="G157" t="str">
            <v>(33-319)</v>
          </cell>
          <cell r="H157" t="str">
            <v>No</v>
          </cell>
          <cell r="I157" t="str">
            <v>No</v>
          </cell>
        </row>
        <row r="158">
          <cell r="A158">
            <v>498</v>
          </cell>
          <cell r="B158" t="str">
            <v>GEM PREP: MERIDIAN LLC</v>
          </cell>
          <cell r="C158" t="str">
            <v>Ada</v>
          </cell>
          <cell r="D158">
            <v>498260</v>
          </cell>
          <cell r="E158" t="str">
            <v>Charter</v>
          </cell>
          <cell r="F158">
            <v>480</v>
          </cell>
          <cell r="G158" t="str">
            <v>(33-319)</v>
          </cell>
          <cell r="H158" t="str">
            <v>No</v>
          </cell>
          <cell r="I158" t="str">
            <v>No</v>
          </cell>
        </row>
        <row r="159">
          <cell r="A159">
            <v>499</v>
          </cell>
          <cell r="B159" t="str">
            <v>FUTURE PUBLIC SCHOOL INC.</v>
          </cell>
          <cell r="C159" t="str">
            <v>Ada</v>
          </cell>
          <cell r="D159">
            <v>498260</v>
          </cell>
          <cell r="E159" t="str">
            <v>Charter</v>
          </cell>
          <cell r="F159">
            <v>384</v>
          </cell>
          <cell r="G159" t="str">
            <v>(33-319)</v>
          </cell>
          <cell r="H159" t="str">
            <v>No</v>
          </cell>
          <cell r="I159" t="str">
            <v>No</v>
          </cell>
        </row>
        <row r="160">
          <cell r="A160">
            <v>508</v>
          </cell>
          <cell r="B160" t="str">
            <v>HAYDEN CANYON CHARTER SCHOOL INC.</v>
          </cell>
          <cell r="C160" t="str">
            <v>Kootenai</v>
          </cell>
          <cell r="D160">
            <v>172790</v>
          </cell>
          <cell r="E160" t="str">
            <v>Charter</v>
          </cell>
          <cell r="F160">
            <v>542</v>
          </cell>
          <cell r="G160" t="str">
            <v>(33-319)</v>
          </cell>
          <cell r="H160" t="str">
            <v>No</v>
          </cell>
          <cell r="I160" t="str">
            <v>No</v>
          </cell>
        </row>
        <row r="161">
          <cell r="A161">
            <v>511</v>
          </cell>
          <cell r="B161" t="str">
            <v>PEACE VALLEY CHARTER SCHOOL INC.</v>
          </cell>
          <cell r="C161" t="str">
            <v>Ada</v>
          </cell>
          <cell r="D161">
            <v>498260</v>
          </cell>
          <cell r="E161" t="str">
            <v>Charter</v>
          </cell>
          <cell r="F161">
            <v>269</v>
          </cell>
          <cell r="G161" t="str">
            <v>(33-319)</v>
          </cell>
          <cell r="H161" t="str">
            <v>No</v>
          </cell>
          <cell r="I161" t="str">
            <v>No</v>
          </cell>
        </row>
        <row r="162">
          <cell r="A162">
            <v>513</v>
          </cell>
          <cell r="B162" t="str">
            <v>PROJECT IMPACT STEM ACADEMY INC.</v>
          </cell>
          <cell r="C162" t="str">
            <v>Ada</v>
          </cell>
          <cell r="D162">
            <v>498260</v>
          </cell>
          <cell r="E162" t="str">
            <v>Charter</v>
          </cell>
          <cell r="F162">
            <v>281</v>
          </cell>
          <cell r="G162" t="str">
            <v>(33-319)</v>
          </cell>
          <cell r="H162" t="str">
            <v>No</v>
          </cell>
          <cell r="I162" t="str">
            <v>No</v>
          </cell>
        </row>
        <row r="163">
          <cell r="A163">
            <v>523</v>
          </cell>
          <cell r="B163" t="str">
            <v>ELEVATE ACADEMY INC.</v>
          </cell>
          <cell r="C163" t="str">
            <v>Canyon</v>
          </cell>
          <cell r="D163">
            <v>232998</v>
          </cell>
          <cell r="E163" t="str">
            <v>Charter</v>
          </cell>
          <cell r="F163">
            <v>494</v>
          </cell>
          <cell r="G163" t="str">
            <v>(33-319)</v>
          </cell>
          <cell r="H163" t="str">
            <v>No</v>
          </cell>
          <cell r="I163" t="str">
            <v>No</v>
          </cell>
        </row>
        <row r="164">
          <cell r="A164">
            <v>528</v>
          </cell>
          <cell r="B164" t="str">
            <v>FORGE INTERNATIONAL LLC</v>
          </cell>
          <cell r="C164" t="str">
            <v>Canyon</v>
          </cell>
          <cell r="D164">
            <v>232998</v>
          </cell>
          <cell r="E164" t="str">
            <v>Charter</v>
          </cell>
          <cell r="F164">
            <v>421</v>
          </cell>
          <cell r="G164" t="str">
            <v>(33-319)</v>
          </cell>
          <cell r="H164" t="str">
            <v>No</v>
          </cell>
          <cell r="I164" t="str">
            <v>No</v>
          </cell>
        </row>
        <row r="165">
          <cell r="A165">
            <v>531</v>
          </cell>
          <cell r="B165" t="str">
            <v>FERN-WATERS PUBLIC CHARTER SCHOOL INC.</v>
          </cell>
          <cell r="C165" t="str">
            <v>Lemhi</v>
          </cell>
          <cell r="D165">
            <v>7958</v>
          </cell>
          <cell r="E165" t="str">
            <v>Charter</v>
          </cell>
          <cell r="F165">
            <v>78</v>
          </cell>
          <cell r="G165" t="str">
            <v>(33-319)</v>
          </cell>
          <cell r="H165" t="str">
            <v>No</v>
          </cell>
          <cell r="I165" t="str">
            <v>Yes</v>
          </cell>
        </row>
        <row r="166">
          <cell r="A166">
            <v>532</v>
          </cell>
          <cell r="B166" t="str">
            <v>TREASURE VALLEY CLASSICAL ACADEMY INC.</v>
          </cell>
          <cell r="C166" t="str">
            <v>Payette</v>
          </cell>
          <cell r="D166">
            <v>25583</v>
          </cell>
          <cell r="E166" t="str">
            <v>Charter</v>
          </cell>
          <cell r="F166">
            <v>576</v>
          </cell>
          <cell r="G166" t="str">
            <v>(33-319)</v>
          </cell>
          <cell r="H166" t="str">
            <v>No</v>
          </cell>
          <cell r="I166" t="str">
            <v>No</v>
          </cell>
        </row>
        <row r="167">
          <cell r="A167">
            <v>534</v>
          </cell>
          <cell r="B167" t="str">
            <v>GEM PREP: ONLINE LLC</v>
          </cell>
          <cell r="C167" t="str">
            <v>Virtual</v>
          </cell>
          <cell r="D167" t="str">
            <v>NA</v>
          </cell>
          <cell r="E167" t="str">
            <v>Charter</v>
          </cell>
          <cell r="F167">
            <v>371</v>
          </cell>
          <cell r="G167" t="str">
            <v>(33-319)</v>
          </cell>
          <cell r="H167" t="str">
            <v>No</v>
          </cell>
          <cell r="I167" t="str">
            <v>NA</v>
          </cell>
        </row>
        <row r="168">
          <cell r="A168">
            <v>536</v>
          </cell>
          <cell r="B168" t="str">
            <v>MCCALL COMMUNITY SCHOOL INC</v>
          </cell>
          <cell r="C168" t="str">
            <v>Valley</v>
          </cell>
          <cell r="D168">
            <v>11842</v>
          </cell>
          <cell r="E168">
            <v>0</v>
          </cell>
          <cell r="F168">
            <v>84</v>
          </cell>
          <cell r="G168" t="str">
            <v>(33-319)</v>
          </cell>
          <cell r="H168" t="str">
            <v>No</v>
          </cell>
          <cell r="I168" t="str">
            <v>Yes</v>
          </cell>
        </row>
        <row r="169">
          <cell r="A169">
            <v>540</v>
          </cell>
          <cell r="B169" t="str">
            <v>ISLAND PARK CHARTER SCHOOL INC.</v>
          </cell>
          <cell r="C169" t="str">
            <v>Fremont</v>
          </cell>
          <cell r="D169">
            <v>13414</v>
          </cell>
          <cell r="E169" t="str">
            <v>Charter</v>
          </cell>
          <cell r="F169">
            <v>24</v>
          </cell>
          <cell r="G169" t="str">
            <v>(33-319)</v>
          </cell>
          <cell r="H169" t="str">
            <v>No</v>
          </cell>
          <cell r="I169" t="str">
            <v>Yes</v>
          </cell>
        </row>
        <row r="170">
          <cell r="A170">
            <v>544</v>
          </cell>
          <cell r="B170" t="str">
            <v>MOSAICS PUBLIC SCHOOL INC.</v>
          </cell>
          <cell r="C170" t="str">
            <v>Canyon</v>
          </cell>
          <cell r="D170">
            <v>232998</v>
          </cell>
          <cell r="E170" t="str">
            <v>Charter</v>
          </cell>
          <cell r="F170">
            <v>467</v>
          </cell>
          <cell r="G170" t="str">
            <v>(33-319)</v>
          </cell>
          <cell r="H170" t="str">
            <v>No</v>
          </cell>
          <cell r="I170" t="str">
            <v>No</v>
          </cell>
        </row>
        <row r="171">
          <cell r="A171">
            <v>549</v>
          </cell>
          <cell r="B171" t="str">
            <v>GEM PREP: MERIDIAN NORTH LLC</v>
          </cell>
          <cell r="C171" t="str">
            <v>Ada</v>
          </cell>
          <cell r="D171">
            <v>498260</v>
          </cell>
          <cell r="E171" t="str">
            <v>Charter</v>
          </cell>
          <cell r="F171">
            <v>474</v>
          </cell>
          <cell r="G171" t="str">
            <v>(33-319)</v>
          </cell>
          <cell r="H171" t="str">
            <v>No</v>
          </cell>
          <cell r="I171" t="str">
            <v>No</v>
          </cell>
        </row>
        <row r="172">
          <cell r="A172">
            <v>550</v>
          </cell>
          <cell r="B172" t="str">
            <v>DORAL ACADEMY OF IDAHO INC.</v>
          </cell>
          <cell r="C172" t="str">
            <v>Ada</v>
          </cell>
          <cell r="D172">
            <v>498260</v>
          </cell>
          <cell r="E172" t="str">
            <v>Charter</v>
          </cell>
          <cell r="F172">
            <v>320</v>
          </cell>
          <cell r="G172" t="str">
            <v>(33-319)</v>
          </cell>
          <cell r="H172" t="str">
            <v>No</v>
          </cell>
          <cell r="I172" t="str">
            <v>No</v>
          </cell>
        </row>
        <row r="173">
          <cell r="A173">
            <v>553</v>
          </cell>
          <cell r="B173" t="str">
            <v>PINECREST ACADEMY OF IDAHO INC.</v>
          </cell>
          <cell r="C173" t="str">
            <v>Twin Falls</v>
          </cell>
          <cell r="D173">
            <v>90361</v>
          </cell>
          <cell r="E173" t="str">
            <v>Charter</v>
          </cell>
          <cell r="F173">
            <v>380</v>
          </cell>
          <cell r="G173" t="str">
            <v>(33-319)</v>
          </cell>
          <cell r="H173" t="str">
            <v>No</v>
          </cell>
          <cell r="I173" t="str">
            <v>No</v>
          </cell>
        </row>
        <row r="174">
          <cell r="A174">
            <v>559</v>
          </cell>
          <cell r="B174" t="str">
            <v>THOMAS JEFFERSON CHARTER SCHOOL INC.</v>
          </cell>
          <cell r="C174" t="str">
            <v>Canyon</v>
          </cell>
          <cell r="D174">
            <v>232998</v>
          </cell>
          <cell r="E174" t="str">
            <v>Charter</v>
          </cell>
          <cell r="F174">
            <v>375</v>
          </cell>
          <cell r="G174" t="str">
            <v>(33-319)</v>
          </cell>
          <cell r="H174" t="str">
            <v>No</v>
          </cell>
          <cell r="I174" t="str">
            <v>No</v>
          </cell>
        </row>
        <row r="175">
          <cell r="A175">
            <v>560</v>
          </cell>
          <cell r="B175" t="str">
            <v>ALTURAS PREPARATORY ACADEMY INC</v>
          </cell>
          <cell r="C175" t="str">
            <v>Bonneville</v>
          </cell>
          <cell r="D175">
            <v>124716</v>
          </cell>
          <cell r="E175" t="str">
            <v>Charter</v>
          </cell>
          <cell r="F175">
            <v>407</v>
          </cell>
          <cell r="G175" t="str">
            <v>(33-319)</v>
          </cell>
          <cell r="H175" t="str">
            <v>No</v>
          </cell>
          <cell r="I175" t="str">
            <v>No</v>
          </cell>
        </row>
        <row r="176">
          <cell r="A176">
            <v>566</v>
          </cell>
          <cell r="B176" t="str">
            <v>CARDINAL ACADEMY INCORPORATED</v>
          </cell>
          <cell r="C176" t="str">
            <v>Ada</v>
          </cell>
          <cell r="D176">
            <v>498260</v>
          </cell>
          <cell r="E176" t="str">
            <v>Charter</v>
          </cell>
          <cell r="F176">
            <v>46</v>
          </cell>
          <cell r="G176" t="str">
            <v>(33-319)</v>
          </cell>
          <cell r="H176" t="str">
            <v>No</v>
          </cell>
          <cell r="I176" t="str">
            <v>No</v>
          </cell>
        </row>
        <row r="177">
          <cell r="A177">
            <v>571</v>
          </cell>
          <cell r="B177" t="str">
            <v>GEM PREP: MERIDIAN SOUTH LLC</v>
          </cell>
          <cell r="C177" t="str">
            <v>Ada</v>
          </cell>
          <cell r="D177">
            <v>498260</v>
          </cell>
          <cell r="E177">
            <v>0</v>
          </cell>
          <cell r="F177">
            <v>437</v>
          </cell>
          <cell r="G177" t="str">
            <v>(33-319)</v>
          </cell>
          <cell r="H177" t="str">
            <v>No</v>
          </cell>
          <cell r="I177" t="str">
            <v>No</v>
          </cell>
        </row>
        <row r="178">
          <cell r="A178">
            <v>574</v>
          </cell>
          <cell r="B178" t="str">
            <v>ELEVATE ACADEMY NORTH LLC</v>
          </cell>
          <cell r="C178" t="str">
            <v>Kootenai</v>
          </cell>
          <cell r="D178">
            <v>172790</v>
          </cell>
          <cell r="E178">
            <v>0</v>
          </cell>
          <cell r="F178">
            <v>278</v>
          </cell>
          <cell r="G178" t="str">
            <v>(33-319)</v>
          </cell>
          <cell r="H178" t="str">
            <v>No</v>
          </cell>
          <cell r="I178" t="str">
            <v>No</v>
          </cell>
        </row>
        <row r="179">
          <cell r="A179">
            <v>575</v>
          </cell>
          <cell r="B179" t="str">
            <v>ELEVATE ACADEMY NAMPA LLC</v>
          </cell>
          <cell r="C179" t="str">
            <v>Canyon</v>
          </cell>
          <cell r="D179">
            <v>232998</v>
          </cell>
          <cell r="E179">
            <v>0</v>
          </cell>
          <cell r="F179">
            <v>414</v>
          </cell>
          <cell r="G179" t="str">
            <v>(33-319)</v>
          </cell>
          <cell r="H179" t="str">
            <v>No</v>
          </cell>
          <cell r="I179" t="str">
            <v>No</v>
          </cell>
        </row>
        <row r="180">
          <cell r="A180">
            <v>594</v>
          </cell>
          <cell r="B180" t="str">
            <v>GEM PREP: TWIN FALLS LLC</v>
          </cell>
          <cell r="C180" t="str">
            <v>Twin Falls</v>
          </cell>
          <cell r="D180">
            <v>90361</v>
          </cell>
          <cell r="E180">
            <v>0</v>
          </cell>
          <cell r="F180">
            <v>165</v>
          </cell>
          <cell r="G180" t="str">
            <v>(33-319)</v>
          </cell>
          <cell r="H180" t="str">
            <v>No</v>
          </cell>
          <cell r="I180" t="str">
            <v>No</v>
          </cell>
        </row>
        <row r="181">
          <cell r="A181">
            <v>597</v>
          </cell>
          <cell r="B181" t="str">
            <v>KOOTENAI CLASSICAL ACADEMY INC</v>
          </cell>
          <cell r="C181" t="str">
            <v>Kootenai</v>
          </cell>
          <cell r="D181">
            <v>172790</v>
          </cell>
          <cell r="E181">
            <v>0</v>
          </cell>
          <cell r="F181">
            <v>402</v>
          </cell>
          <cell r="G181" t="str">
            <v>(33-319)</v>
          </cell>
          <cell r="H181" t="str">
            <v>No</v>
          </cell>
          <cell r="I181" t="str">
            <v>No</v>
          </cell>
        </row>
        <row r="182">
          <cell r="A182">
            <v>618</v>
          </cell>
          <cell r="B182" t="str">
            <v>PINECREST ACADEMY OF LEWISTON INC</v>
          </cell>
          <cell r="C182" t="str">
            <v>Nez Perce</v>
          </cell>
          <cell r="D182">
            <v>42141</v>
          </cell>
          <cell r="E182">
            <v>0</v>
          </cell>
          <cell r="F182">
            <v>113</v>
          </cell>
          <cell r="G182" t="str">
            <v>(33-319)</v>
          </cell>
          <cell r="H182" t="str">
            <v>No</v>
          </cell>
          <cell r="I182" t="str">
            <v>No</v>
          </cell>
        </row>
        <row r="183">
          <cell r="A183">
            <v>619</v>
          </cell>
          <cell r="B183" t="str">
            <v>PROMISE ACADEMY INC</v>
          </cell>
          <cell r="C183" t="str">
            <v>Canyon</v>
          </cell>
          <cell r="D183">
            <v>232998</v>
          </cell>
          <cell r="E183">
            <v>0</v>
          </cell>
          <cell r="F183">
            <v>7</v>
          </cell>
          <cell r="G183" t="str">
            <v>(33-319)</v>
          </cell>
          <cell r="H183" t="str">
            <v>No</v>
          </cell>
          <cell r="I183" t="str">
            <v>No</v>
          </cell>
        </row>
        <row r="184">
          <cell r="A184">
            <v>633</v>
          </cell>
          <cell r="B184" t="str">
            <v>Elevate Academy East Idaho LLC</v>
          </cell>
          <cell r="C184" t="str">
            <v>Canyon</v>
          </cell>
          <cell r="D184">
            <v>232998</v>
          </cell>
          <cell r="E184" t="str">
            <v>Charter</v>
          </cell>
          <cell r="F184" t="str">
            <v>NEW</v>
          </cell>
          <cell r="G184" t="str">
            <v>(33-319)</v>
          </cell>
          <cell r="H184" t="str">
            <v>No</v>
          </cell>
          <cell r="I184" t="e">
            <v>#N/A</v>
          </cell>
        </row>
        <row r="185">
          <cell r="A185">
            <v>639</v>
          </cell>
          <cell r="B185" t="str">
            <v>Idaho Novus Classical Academy, LLC</v>
          </cell>
          <cell r="C185" t="str">
            <v>Ada</v>
          </cell>
          <cell r="D185">
            <v>498260</v>
          </cell>
          <cell r="E185" t="str">
            <v>Charter</v>
          </cell>
          <cell r="F185" t="str">
            <v>NEW</v>
          </cell>
          <cell r="G185" t="str">
            <v>(33-319)</v>
          </cell>
          <cell r="H185" t="str">
            <v>No</v>
          </cell>
          <cell r="I185" t="e">
            <v>#N/A</v>
          </cell>
        </row>
        <row r="186">
          <cell r="A186">
            <v>795</v>
          </cell>
          <cell r="B186" t="str">
            <v>IDAHO ARTS CHARTER SCHOOL INC.</v>
          </cell>
          <cell r="C186" t="str">
            <v>Ada</v>
          </cell>
          <cell r="D186">
            <v>498260</v>
          </cell>
          <cell r="E186" t="str">
            <v>Charter</v>
          </cell>
          <cell r="F186">
            <v>1367</v>
          </cell>
          <cell r="G186" t="str">
            <v>(33-319)</v>
          </cell>
          <cell r="H186" t="str">
            <v>No</v>
          </cell>
          <cell r="I186" t="str">
            <v>No</v>
          </cell>
        </row>
        <row r="187">
          <cell r="A187">
            <v>796</v>
          </cell>
          <cell r="B187" t="str">
            <v>GEM PREP: NAMPA LLC</v>
          </cell>
          <cell r="C187" t="str">
            <v>Canyon</v>
          </cell>
          <cell r="D187">
            <v>232998</v>
          </cell>
          <cell r="E187" t="str">
            <v>Charter</v>
          </cell>
          <cell r="F187">
            <v>509</v>
          </cell>
          <cell r="G187" t="str">
            <v>(33-319)</v>
          </cell>
          <cell r="H187" t="str">
            <v>No</v>
          </cell>
          <cell r="I187" t="str">
            <v>No</v>
          </cell>
        </row>
        <row r="188">
          <cell r="A188"/>
          <cell r="B188"/>
          <cell r="C188"/>
          <cell r="D188"/>
          <cell r="E188"/>
          <cell r="F188"/>
          <cell r="G188"/>
        </row>
        <row r="189">
          <cell r="A189"/>
          <cell r="B189"/>
          <cell r="C189"/>
          <cell r="D189"/>
          <cell r="E189"/>
          <cell r="F189"/>
          <cell r="G189"/>
        </row>
        <row r="190">
          <cell r="A190"/>
          <cell r="B190"/>
          <cell r="C190"/>
          <cell r="D190"/>
        </row>
        <row r="191">
          <cell r="A191"/>
          <cell r="B191"/>
          <cell r="C191"/>
          <cell r="D191"/>
        </row>
        <row r="192">
          <cell r="A192"/>
          <cell r="B192"/>
          <cell r="C192"/>
          <cell r="D192"/>
        </row>
      </sheetData>
      <sheetData sheetId="3"/>
      <sheetData sheetId="4">
        <row r="2">
          <cell r="D2" t="str">
            <v>Bingham</v>
          </cell>
          <cell r="E2">
            <v>48106</v>
          </cell>
        </row>
        <row r="3">
          <cell r="D3" t="str">
            <v>Power</v>
          </cell>
          <cell r="E3">
            <v>7877</v>
          </cell>
        </row>
        <row r="4">
          <cell r="D4" t="str">
            <v>Bonneville</v>
          </cell>
          <cell r="E4">
            <v>124716</v>
          </cell>
        </row>
        <row r="5">
          <cell r="D5" t="str">
            <v>Bonneville</v>
          </cell>
          <cell r="E5">
            <v>124716</v>
          </cell>
        </row>
        <row r="6">
          <cell r="D6" t="str">
            <v>Power</v>
          </cell>
          <cell r="E6">
            <v>7877</v>
          </cell>
        </row>
        <row r="7">
          <cell r="D7" t="str">
            <v>Butte</v>
          </cell>
          <cell r="E7">
            <v>2583</v>
          </cell>
        </row>
        <row r="8">
          <cell r="D8" t="str">
            <v>Bannock</v>
          </cell>
          <cell r="E8">
            <v>87270</v>
          </cell>
        </row>
        <row r="9">
          <cell r="D9" t="str">
            <v>Shoshone</v>
          </cell>
          <cell r="E9">
            <v>13195</v>
          </cell>
        </row>
        <row r="10">
          <cell r="D10" t="str">
            <v>Caribou</v>
          </cell>
          <cell r="E10">
            <v>7012</v>
          </cell>
        </row>
        <row r="11">
          <cell r="D11" t="str">
            <v>Bingham</v>
          </cell>
          <cell r="E11">
            <v>48106</v>
          </cell>
        </row>
        <row r="12">
          <cell r="D12" t="str">
            <v>Bingham</v>
          </cell>
          <cell r="E12">
            <v>48106</v>
          </cell>
        </row>
        <row r="13">
          <cell r="D13" t="str">
            <v>Bingham</v>
          </cell>
          <cell r="E13">
            <v>48106</v>
          </cell>
        </row>
        <row r="14">
          <cell r="D14" t="str">
            <v>Bingham</v>
          </cell>
          <cell r="E14">
            <v>48106</v>
          </cell>
        </row>
        <row r="15">
          <cell r="D15" t="str">
            <v>Bingham</v>
          </cell>
          <cell r="E15">
            <v>48106</v>
          </cell>
        </row>
        <row r="16">
          <cell r="D16" t="str">
            <v>Gooding</v>
          </cell>
          <cell r="E16">
            <v>15643</v>
          </cell>
        </row>
        <row r="17">
          <cell r="D17" t="str">
            <v>Ada</v>
          </cell>
          <cell r="E17">
            <v>498260</v>
          </cell>
        </row>
        <row r="18">
          <cell r="D18" t="str">
            <v>Ada</v>
          </cell>
          <cell r="E18">
            <v>498260</v>
          </cell>
        </row>
        <row r="19">
          <cell r="D19" t="str">
            <v>Canyon</v>
          </cell>
          <cell r="E19">
            <v>232998</v>
          </cell>
        </row>
        <row r="20">
          <cell r="D20" t="str">
            <v>Virtual</v>
          </cell>
          <cell r="E20" t="str">
            <v>NA</v>
          </cell>
        </row>
        <row r="21">
          <cell r="D21" t="str">
            <v>Virtual</v>
          </cell>
          <cell r="E21" t="str">
            <v>NA</v>
          </cell>
        </row>
        <row r="22">
          <cell r="D22" t="str">
            <v>Virtual</v>
          </cell>
          <cell r="E22" t="str">
            <v>NA</v>
          </cell>
        </row>
        <row r="23">
          <cell r="D23" t="str">
            <v>Virtual</v>
          </cell>
          <cell r="E23" t="str">
            <v>NA</v>
          </cell>
        </row>
        <row r="24">
          <cell r="D24" t="str">
            <v>Ada</v>
          </cell>
          <cell r="E24">
            <v>498260</v>
          </cell>
        </row>
        <row r="25">
          <cell r="D25" t="str">
            <v>Ada</v>
          </cell>
          <cell r="E25">
            <v>498260</v>
          </cell>
        </row>
        <row r="26">
          <cell r="D26" t="str">
            <v>Ada</v>
          </cell>
          <cell r="E26">
            <v>498260</v>
          </cell>
        </row>
        <row r="27">
          <cell r="D27" t="str">
            <v>Ada</v>
          </cell>
          <cell r="E27">
            <v>498260</v>
          </cell>
        </row>
        <row r="28">
          <cell r="D28" t="str">
            <v>Boundary</v>
          </cell>
          <cell r="E28">
            <v>12137</v>
          </cell>
        </row>
        <row r="29">
          <cell r="D29" t="str">
            <v>Owyhee</v>
          </cell>
          <cell r="E29">
            <v>11994</v>
          </cell>
        </row>
        <row r="30">
          <cell r="D30" t="str">
            <v>Twin Falls</v>
          </cell>
          <cell r="E30">
            <v>90361</v>
          </cell>
        </row>
        <row r="31">
          <cell r="D31" t="str">
            <v>Cassia</v>
          </cell>
          <cell r="E31">
            <v>24760</v>
          </cell>
        </row>
        <row r="32">
          <cell r="D32" t="str">
            <v>Canyon</v>
          </cell>
          <cell r="E32">
            <v>232998</v>
          </cell>
        </row>
        <row r="33">
          <cell r="D33" t="str">
            <v>Canyon</v>
          </cell>
          <cell r="E33">
            <v>232998</v>
          </cell>
        </row>
        <row r="34">
          <cell r="D34" t="str">
            <v>Canyon</v>
          </cell>
          <cell r="E34">
            <v>232998</v>
          </cell>
        </row>
        <row r="35">
          <cell r="D35" t="str">
            <v>Canyon</v>
          </cell>
          <cell r="E35">
            <v>232998</v>
          </cell>
        </row>
        <row r="36">
          <cell r="D36" t="str">
            <v>Canyon</v>
          </cell>
          <cell r="E36">
            <v>232998</v>
          </cell>
        </row>
        <row r="37">
          <cell r="D37" t="str">
            <v>Canyon</v>
          </cell>
          <cell r="E37">
            <v>232998</v>
          </cell>
        </row>
        <row r="38">
          <cell r="D38" t="str">
            <v>Canyon</v>
          </cell>
          <cell r="E38">
            <v>232998</v>
          </cell>
        </row>
        <row r="39">
          <cell r="D39" t="str">
            <v>Canyon</v>
          </cell>
          <cell r="E39">
            <v>232998</v>
          </cell>
        </row>
        <row r="40">
          <cell r="D40" t="str">
            <v>Canyon</v>
          </cell>
          <cell r="E40">
            <v>232998</v>
          </cell>
        </row>
        <row r="41">
          <cell r="D41" t="str">
            <v>Washington</v>
          </cell>
          <cell r="E41">
            <v>10559</v>
          </cell>
        </row>
        <row r="42">
          <cell r="D42" t="str">
            <v>Lemhi</v>
          </cell>
          <cell r="E42">
            <v>7958</v>
          </cell>
        </row>
        <row r="43">
          <cell r="D43" t="str">
            <v>Valley</v>
          </cell>
          <cell r="E43">
            <v>11842</v>
          </cell>
        </row>
        <row r="44">
          <cell r="D44" t="str">
            <v>Twin Falls</v>
          </cell>
          <cell r="E44">
            <v>90361</v>
          </cell>
        </row>
        <row r="45">
          <cell r="D45" t="str">
            <v>Custer</v>
          </cell>
          <cell r="E45">
            <v>4265</v>
          </cell>
        </row>
        <row r="46">
          <cell r="D46" t="str">
            <v>Bannock</v>
          </cell>
          <cell r="E46">
            <v>87270</v>
          </cell>
        </row>
        <row r="47">
          <cell r="D47" t="str">
            <v>Kootenai</v>
          </cell>
          <cell r="E47">
            <v>172790</v>
          </cell>
        </row>
        <row r="48">
          <cell r="D48" t="str">
            <v>Kootenai</v>
          </cell>
          <cell r="E48">
            <v>172790</v>
          </cell>
        </row>
        <row r="49">
          <cell r="D49" t="str">
            <v>Virtual</v>
          </cell>
          <cell r="E49" t="str">
            <v>NA</v>
          </cell>
        </row>
        <row r="50">
          <cell r="D50" t="str">
            <v>Idaho</v>
          </cell>
          <cell r="E50">
            <v>16588</v>
          </cell>
        </row>
        <row r="51">
          <cell r="D51" t="str">
            <v>Adams</v>
          </cell>
          <cell r="E51">
            <v>4425</v>
          </cell>
        </row>
        <row r="52">
          <cell r="D52" t="str">
            <v>Lewis</v>
          </cell>
          <cell r="E52">
            <v>3528</v>
          </cell>
        </row>
        <row r="53">
          <cell r="D53" t="str">
            <v>Nez Perce</v>
          </cell>
          <cell r="E53">
            <v>42141</v>
          </cell>
        </row>
        <row r="54">
          <cell r="D54" t="str">
            <v>Franklin</v>
          </cell>
          <cell r="E54">
            <v>14284</v>
          </cell>
        </row>
        <row r="55">
          <cell r="D55" t="str">
            <v>Bannock</v>
          </cell>
          <cell r="E55">
            <v>87270</v>
          </cell>
        </row>
        <row r="56">
          <cell r="D56" t="str">
            <v>Latah</v>
          </cell>
          <cell r="E56">
            <v>39629</v>
          </cell>
        </row>
        <row r="57">
          <cell r="D57" t="str">
            <v>Lincoln</v>
          </cell>
          <cell r="E57">
            <v>5129</v>
          </cell>
        </row>
        <row r="58">
          <cell r="D58" t="str">
            <v>Teton</v>
          </cell>
          <cell r="E58">
            <v>11735</v>
          </cell>
        </row>
        <row r="59">
          <cell r="D59" t="str">
            <v>Clark</v>
          </cell>
          <cell r="E59">
            <v>791</v>
          </cell>
        </row>
        <row r="60">
          <cell r="D60" t="str">
            <v>ADA</v>
          </cell>
          <cell r="E60">
            <v>498260</v>
          </cell>
        </row>
        <row r="61">
          <cell r="D61" t="str">
            <v>Ada</v>
          </cell>
          <cell r="E61">
            <v>498260</v>
          </cell>
        </row>
        <row r="62">
          <cell r="D62" t="str">
            <v>Gem</v>
          </cell>
          <cell r="E62">
            <v>19274</v>
          </cell>
        </row>
        <row r="63">
          <cell r="D63" t="str">
            <v>Gem</v>
          </cell>
          <cell r="E63">
            <v>19274</v>
          </cell>
        </row>
        <row r="64">
          <cell r="D64" t="str">
            <v>Camas</v>
          </cell>
          <cell r="E64">
            <v>1083</v>
          </cell>
        </row>
        <row r="65">
          <cell r="D65" t="str">
            <v>Twin Falls</v>
          </cell>
          <cell r="E65">
            <v>90361</v>
          </cell>
        </row>
        <row r="66">
          <cell r="D66" t="str">
            <v>Bingham</v>
          </cell>
          <cell r="E66">
            <v>48106</v>
          </cell>
        </row>
        <row r="67">
          <cell r="D67" t="str">
            <v>Bingham</v>
          </cell>
          <cell r="E67">
            <v>48106</v>
          </cell>
        </row>
        <row r="68">
          <cell r="D68" t="str">
            <v>Payette</v>
          </cell>
          <cell r="E68">
            <v>25583</v>
          </cell>
        </row>
        <row r="69">
          <cell r="D69" t="str">
            <v>Payette</v>
          </cell>
          <cell r="E69">
            <v>25583</v>
          </cell>
        </row>
        <row r="70">
          <cell r="D70" t="str">
            <v>Ada</v>
          </cell>
          <cell r="E70">
            <v>498260</v>
          </cell>
        </row>
        <row r="71">
          <cell r="D71" t="str">
            <v>Ada</v>
          </cell>
          <cell r="E71">
            <v>498260</v>
          </cell>
        </row>
        <row r="72">
          <cell r="D72" t="str">
            <v>Boise</v>
          </cell>
          <cell r="E72">
            <v>7662</v>
          </cell>
        </row>
        <row r="73">
          <cell r="D73" t="str">
            <v>Latah</v>
          </cell>
          <cell r="E73">
            <v>39629</v>
          </cell>
        </row>
        <row r="74">
          <cell r="D74" t="str">
            <v>Elmore</v>
          </cell>
          <cell r="E74">
            <v>28669</v>
          </cell>
        </row>
        <row r="75">
          <cell r="D75" t="str">
            <v>Gooding</v>
          </cell>
          <cell r="E75">
            <v>15643</v>
          </cell>
        </row>
        <row r="76">
          <cell r="D76" t="str">
            <v>Gooding</v>
          </cell>
          <cell r="E76">
            <v>15643</v>
          </cell>
        </row>
        <row r="77">
          <cell r="D77" t="str">
            <v>Caribou</v>
          </cell>
          <cell r="E77">
            <v>7012</v>
          </cell>
        </row>
        <row r="78">
          <cell r="D78" t="str">
            <v>Idaho</v>
          </cell>
          <cell r="E78">
            <v>16588</v>
          </cell>
        </row>
        <row r="79">
          <cell r="D79" t="str">
            <v>Gooding</v>
          </cell>
          <cell r="E79">
            <v>15643</v>
          </cell>
        </row>
        <row r="80">
          <cell r="D80" t="str">
            <v>Blaine</v>
          </cell>
          <cell r="E80">
            <v>24342</v>
          </cell>
        </row>
        <row r="81">
          <cell r="D81" t="str">
            <v>Blaine</v>
          </cell>
          <cell r="E81">
            <v>24342</v>
          </cell>
        </row>
        <row r="82">
          <cell r="D82" t="str">
            <v>Twin Falls</v>
          </cell>
          <cell r="E82">
            <v>90361</v>
          </cell>
        </row>
        <row r="83">
          <cell r="D83" t="str">
            <v>Kootenai</v>
          </cell>
          <cell r="E83">
            <v>172790</v>
          </cell>
        </row>
        <row r="84">
          <cell r="D84" t="str">
            <v>Kootenai</v>
          </cell>
          <cell r="E84">
            <v>172790</v>
          </cell>
        </row>
        <row r="85">
          <cell r="D85" t="str">
            <v>Jerome</v>
          </cell>
          <cell r="E85">
            <v>24268</v>
          </cell>
        </row>
        <row r="86">
          <cell r="D86" t="str">
            <v>Owyhee</v>
          </cell>
          <cell r="E86">
            <v>11994</v>
          </cell>
        </row>
        <row r="87">
          <cell r="D87" t="str">
            <v>Boise</v>
          </cell>
          <cell r="E87">
            <v>7662</v>
          </cell>
        </row>
        <row r="88">
          <cell r="D88" t="str">
            <v>Boise</v>
          </cell>
          <cell r="E88">
            <v>7662</v>
          </cell>
        </row>
        <row r="89">
          <cell r="D89" t="str">
            <v>Bonneville</v>
          </cell>
          <cell r="E89">
            <v>124716</v>
          </cell>
        </row>
        <row r="90">
          <cell r="D90" t="str">
            <v>Bonneville</v>
          </cell>
          <cell r="E90">
            <v>124716</v>
          </cell>
        </row>
        <row r="91">
          <cell r="D91" t="str">
            <v>Bonneville</v>
          </cell>
          <cell r="E91">
            <v>124716</v>
          </cell>
        </row>
        <row r="92">
          <cell r="D92" t="str">
            <v>Bonneville</v>
          </cell>
          <cell r="E92">
            <v>124716</v>
          </cell>
        </row>
        <row r="93">
          <cell r="D93" t="str">
            <v>Bonneville</v>
          </cell>
          <cell r="E93">
            <v>124716</v>
          </cell>
        </row>
        <row r="94">
          <cell r="D94" t="str">
            <v>Bonneville</v>
          </cell>
          <cell r="E94">
            <v>124716</v>
          </cell>
        </row>
        <row r="95">
          <cell r="D95" t="str">
            <v>Bonneville</v>
          </cell>
          <cell r="E95">
            <v>124716</v>
          </cell>
        </row>
        <row r="96">
          <cell r="D96" t="str">
            <v>Fremont</v>
          </cell>
          <cell r="E96">
            <v>13414</v>
          </cell>
        </row>
        <row r="97">
          <cell r="D97" t="str">
            <v>Jerome</v>
          </cell>
          <cell r="E97">
            <v>24268</v>
          </cell>
        </row>
        <row r="98">
          <cell r="D98" t="str">
            <v>Jerome</v>
          </cell>
          <cell r="E98">
            <v>24268</v>
          </cell>
        </row>
        <row r="99">
          <cell r="D99" t="str">
            <v>Owyhee</v>
          </cell>
          <cell r="E99">
            <v>11994</v>
          </cell>
        </row>
        <row r="100">
          <cell r="D100" t="str">
            <v>Lewis</v>
          </cell>
          <cell r="E100">
            <v>3528</v>
          </cell>
        </row>
        <row r="101">
          <cell r="D101" t="str">
            <v>Shoshone</v>
          </cell>
          <cell r="E101">
            <v>13195</v>
          </cell>
        </row>
        <row r="102">
          <cell r="D102" t="str">
            <v>Latah</v>
          </cell>
          <cell r="E102">
            <v>39629</v>
          </cell>
        </row>
        <row r="103">
          <cell r="D103" t="str">
            <v>Twin Falls</v>
          </cell>
          <cell r="E103">
            <v>90361</v>
          </cell>
        </row>
        <row r="104">
          <cell r="D104" t="str">
            <v>Twin Falls</v>
          </cell>
          <cell r="E104">
            <v>90361</v>
          </cell>
        </row>
        <row r="105">
          <cell r="D105" t="str">
            <v>Ada</v>
          </cell>
          <cell r="E105">
            <v>498260</v>
          </cell>
        </row>
        <row r="106">
          <cell r="D106" t="str">
            <v>Ada</v>
          </cell>
          <cell r="E106">
            <v>498260</v>
          </cell>
        </row>
        <row r="107">
          <cell r="D107" t="str">
            <v>Ada</v>
          </cell>
          <cell r="E107">
            <v>498260</v>
          </cell>
        </row>
        <row r="108">
          <cell r="D108" t="str">
            <v>Nez Perce</v>
          </cell>
          <cell r="E108">
            <v>42141</v>
          </cell>
        </row>
        <row r="109">
          <cell r="D109" t="str">
            <v>Lemhi</v>
          </cell>
          <cell r="E109">
            <v>7958</v>
          </cell>
        </row>
        <row r="110">
          <cell r="D110" t="str">
            <v>Nez Perce</v>
          </cell>
          <cell r="E110">
            <v>42141</v>
          </cell>
        </row>
        <row r="111">
          <cell r="D111" t="str">
            <v>Nez Perce</v>
          </cell>
          <cell r="E111">
            <v>42141</v>
          </cell>
        </row>
        <row r="112">
          <cell r="D112" t="str">
            <v>Nez Perce</v>
          </cell>
          <cell r="E112">
            <v>42141</v>
          </cell>
        </row>
        <row r="113">
          <cell r="D113" t="str">
            <v>Custer</v>
          </cell>
          <cell r="E113">
            <v>4265</v>
          </cell>
        </row>
        <row r="114">
          <cell r="D114" t="str">
            <v>Oneida</v>
          </cell>
          <cell r="E114">
            <v>4562</v>
          </cell>
        </row>
        <row r="115">
          <cell r="D115" t="str">
            <v>Owyhee</v>
          </cell>
          <cell r="E115">
            <v>11994</v>
          </cell>
        </row>
        <row r="116">
          <cell r="D116" t="str">
            <v>Valley</v>
          </cell>
          <cell r="E116">
            <v>11842</v>
          </cell>
        </row>
        <row r="117">
          <cell r="D117" t="str">
            <v>Valley</v>
          </cell>
          <cell r="E117">
            <v>11842</v>
          </cell>
        </row>
        <row r="118">
          <cell r="D118" t="str">
            <v>Canyon</v>
          </cell>
          <cell r="E118">
            <v>232998</v>
          </cell>
        </row>
        <row r="119">
          <cell r="D119" t="str">
            <v>Ada</v>
          </cell>
          <cell r="E119">
            <v>498260</v>
          </cell>
        </row>
        <row r="120">
          <cell r="D120" t="str">
            <v>Ada</v>
          </cell>
          <cell r="E120">
            <v>498260</v>
          </cell>
        </row>
        <row r="121">
          <cell r="D121" t="str">
            <v>Ada</v>
          </cell>
          <cell r="E121">
            <v>498260</v>
          </cell>
        </row>
        <row r="122">
          <cell r="D122" t="str">
            <v>Ada</v>
          </cell>
          <cell r="E122">
            <v>498260</v>
          </cell>
        </row>
        <row r="123">
          <cell r="D123" t="str">
            <v>Virtual</v>
          </cell>
          <cell r="E123" t="str">
            <v>NA</v>
          </cell>
        </row>
        <row r="124">
          <cell r="D124" t="str">
            <v>Virtual</v>
          </cell>
          <cell r="E124" t="str">
            <v>NA</v>
          </cell>
        </row>
        <row r="125">
          <cell r="D125" t="str">
            <v>Virtual</v>
          </cell>
          <cell r="E125" t="str">
            <v>NA</v>
          </cell>
        </row>
        <row r="126">
          <cell r="D126" t="str">
            <v>Ada</v>
          </cell>
          <cell r="E126">
            <v>498260</v>
          </cell>
        </row>
        <row r="127">
          <cell r="D127" t="str">
            <v>Ada</v>
          </cell>
          <cell r="E127">
            <v>498260</v>
          </cell>
        </row>
        <row r="128">
          <cell r="D128" t="str">
            <v>Ada</v>
          </cell>
          <cell r="E128">
            <v>498260</v>
          </cell>
        </row>
        <row r="129">
          <cell r="D129" t="str">
            <v>Ada</v>
          </cell>
          <cell r="E129">
            <v>498260</v>
          </cell>
        </row>
        <row r="130">
          <cell r="D130" t="str">
            <v>Canyon</v>
          </cell>
          <cell r="E130">
            <v>232998</v>
          </cell>
        </row>
        <row r="131">
          <cell r="D131" t="str">
            <v>Canyon</v>
          </cell>
          <cell r="E131">
            <v>232998</v>
          </cell>
        </row>
        <row r="132">
          <cell r="D132" t="str">
            <v>Canyon</v>
          </cell>
          <cell r="E132">
            <v>232998</v>
          </cell>
        </row>
        <row r="133">
          <cell r="D133" t="str">
            <v>Washington</v>
          </cell>
          <cell r="E133">
            <v>10559</v>
          </cell>
        </row>
        <row r="134">
          <cell r="D134" t="str">
            <v>Latah</v>
          </cell>
          <cell r="E134">
            <v>39629</v>
          </cell>
        </row>
        <row r="135">
          <cell r="D135" t="str">
            <v>Latah</v>
          </cell>
          <cell r="E135">
            <v>39629</v>
          </cell>
        </row>
        <row r="136">
          <cell r="D136" t="str">
            <v>Latah</v>
          </cell>
          <cell r="E136">
            <v>39629</v>
          </cell>
        </row>
        <row r="137">
          <cell r="D137" t="str">
            <v>Hybrid</v>
          </cell>
          <cell r="E137" t="str">
            <v>NA</v>
          </cell>
        </row>
        <row r="138">
          <cell r="D138" t="str">
            <v>Elmore</v>
          </cell>
          <cell r="E138">
            <v>28669</v>
          </cell>
        </row>
        <row r="139">
          <cell r="D139" t="str">
            <v>Shoshone</v>
          </cell>
          <cell r="E139">
            <v>13195</v>
          </cell>
        </row>
        <row r="140">
          <cell r="D140" t="str">
            <v>Twin Falls</v>
          </cell>
          <cell r="E140">
            <v>90361</v>
          </cell>
        </row>
        <row r="141">
          <cell r="D141" t="str">
            <v>Canyon</v>
          </cell>
          <cell r="E141">
            <v>232998</v>
          </cell>
        </row>
        <row r="142">
          <cell r="D142" t="str">
            <v>Canyon</v>
          </cell>
          <cell r="E142">
            <v>232998</v>
          </cell>
        </row>
        <row r="143">
          <cell r="D143" t="str">
            <v>Canyon</v>
          </cell>
          <cell r="E143">
            <v>232998</v>
          </cell>
        </row>
        <row r="144">
          <cell r="D144" t="str">
            <v>Canyon</v>
          </cell>
          <cell r="E144">
            <v>232998</v>
          </cell>
        </row>
        <row r="145">
          <cell r="D145" t="str">
            <v>Canyon</v>
          </cell>
          <cell r="E145">
            <v>232998</v>
          </cell>
        </row>
        <row r="146">
          <cell r="D146" t="str">
            <v>Canyon</v>
          </cell>
          <cell r="E146">
            <v>232998</v>
          </cell>
        </row>
        <row r="147">
          <cell r="D147" t="str">
            <v>Canyon</v>
          </cell>
          <cell r="E147">
            <v>232998</v>
          </cell>
        </row>
        <row r="148">
          <cell r="D148" t="str">
            <v>Canyon</v>
          </cell>
          <cell r="E148">
            <v>232998</v>
          </cell>
        </row>
        <row r="149">
          <cell r="D149" t="str">
            <v>Adams</v>
          </cell>
          <cell r="E149">
            <v>4425</v>
          </cell>
        </row>
        <row r="150">
          <cell r="D150" t="str">
            <v>Payette</v>
          </cell>
          <cell r="E150">
            <v>25583</v>
          </cell>
        </row>
        <row r="151">
          <cell r="D151" t="str">
            <v>Lewis</v>
          </cell>
          <cell r="E151">
            <v>3528</v>
          </cell>
        </row>
        <row r="152">
          <cell r="D152" t="str">
            <v>Clearwater</v>
          </cell>
          <cell r="E152">
            <v>8752</v>
          </cell>
        </row>
        <row r="153">
          <cell r="D153" t="str">
            <v>Bear Lake</v>
          </cell>
          <cell r="E153">
            <v>6367</v>
          </cell>
        </row>
        <row r="154">
          <cell r="D154" t="str">
            <v>Canyon</v>
          </cell>
          <cell r="E154">
            <v>232998</v>
          </cell>
        </row>
        <row r="155">
          <cell r="D155" t="str">
            <v>Payette</v>
          </cell>
          <cell r="E155">
            <v>25583</v>
          </cell>
        </row>
        <row r="156">
          <cell r="D156" t="str">
            <v>Benewah</v>
          </cell>
          <cell r="E156">
            <v>9576</v>
          </cell>
        </row>
        <row r="157">
          <cell r="D157" t="str">
            <v>Bannock</v>
          </cell>
          <cell r="E157">
            <v>87270</v>
          </cell>
        </row>
        <row r="158">
          <cell r="D158" t="str">
            <v>Bannock</v>
          </cell>
          <cell r="E158">
            <v>87270</v>
          </cell>
        </row>
        <row r="159">
          <cell r="D159" t="str">
            <v>Bonner</v>
          </cell>
          <cell r="E159">
            <v>47402</v>
          </cell>
        </row>
        <row r="160">
          <cell r="D160" t="str">
            <v>Kootenai</v>
          </cell>
          <cell r="E160">
            <v>172790</v>
          </cell>
        </row>
        <row r="161">
          <cell r="D161" t="str">
            <v>Kootenai</v>
          </cell>
          <cell r="E161">
            <v>172790</v>
          </cell>
        </row>
        <row r="162">
          <cell r="D162" t="str">
            <v>Kootenai</v>
          </cell>
          <cell r="E162">
            <v>172790</v>
          </cell>
        </row>
        <row r="163">
          <cell r="D163" t="str">
            <v>Kootenai</v>
          </cell>
          <cell r="E163">
            <v>172790</v>
          </cell>
        </row>
        <row r="164">
          <cell r="D164" t="str">
            <v>Latah</v>
          </cell>
          <cell r="E164">
            <v>39629</v>
          </cell>
        </row>
        <row r="165">
          <cell r="D165" t="str">
            <v>Elmore</v>
          </cell>
          <cell r="E165">
            <v>28669</v>
          </cell>
        </row>
        <row r="166">
          <cell r="D166" t="str">
            <v>Franklin</v>
          </cell>
          <cell r="E166">
            <v>14284</v>
          </cell>
        </row>
        <row r="167">
          <cell r="D167" t="str">
            <v>Bonner</v>
          </cell>
          <cell r="E167">
            <v>47402</v>
          </cell>
        </row>
        <row r="168">
          <cell r="D168" t="str">
            <v>Kootenai</v>
          </cell>
          <cell r="E168">
            <v>172790</v>
          </cell>
        </row>
        <row r="169">
          <cell r="D169" t="str">
            <v>Kootenai</v>
          </cell>
          <cell r="E169">
            <v>172790</v>
          </cell>
        </row>
        <row r="170">
          <cell r="D170" t="str">
            <v>Kootenai</v>
          </cell>
          <cell r="E170">
            <v>172790</v>
          </cell>
        </row>
        <row r="171">
          <cell r="D171" t="str">
            <v>Madison</v>
          </cell>
          <cell r="E171">
            <v>52929</v>
          </cell>
        </row>
        <row r="172">
          <cell r="D172" t="str">
            <v>Lincoln</v>
          </cell>
          <cell r="E172">
            <v>5129</v>
          </cell>
        </row>
        <row r="173">
          <cell r="D173" t="str">
            <v>Jefferson</v>
          </cell>
          <cell r="E173">
            <v>31077</v>
          </cell>
        </row>
        <row r="174">
          <cell r="D174" t="str">
            <v>Idaho</v>
          </cell>
          <cell r="E174">
            <v>16588</v>
          </cell>
        </row>
        <row r="175">
          <cell r="D175" t="str">
            <v>Jefferson</v>
          </cell>
          <cell r="E175">
            <v>31077</v>
          </cell>
        </row>
        <row r="176">
          <cell r="D176" t="str">
            <v>Power</v>
          </cell>
          <cell r="E176">
            <v>7877</v>
          </cell>
        </row>
        <row r="177">
          <cell r="D177" t="str">
            <v>Twin Falls</v>
          </cell>
          <cell r="E177">
            <v>90361</v>
          </cell>
        </row>
        <row r="178">
          <cell r="D178" t="str">
            <v>Minidoka</v>
          </cell>
          <cell r="E178">
            <v>21666</v>
          </cell>
        </row>
        <row r="179">
          <cell r="D179" t="str">
            <v>Lemhi</v>
          </cell>
          <cell r="E179">
            <v>7958</v>
          </cell>
        </row>
        <row r="180">
          <cell r="D180" t="str">
            <v>Lemhi</v>
          </cell>
          <cell r="E180">
            <v>7958</v>
          </cell>
        </row>
        <row r="181">
          <cell r="D181" t="str">
            <v>Bonner</v>
          </cell>
          <cell r="E181">
            <v>47402</v>
          </cell>
        </row>
        <row r="182">
          <cell r="D182" t="str">
            <v>Bingham</v>
          </cell>
          <cell r="E182">
            <v>48106</v>
          </cell>
        </row>
        <row r="183">
          <cell r="D183" t="str">
            <v>Lincoln</v>
          </cell>
          <cell r="E183">
            <v>5129</v>
          </cell>
        </row>
        <row r="184">
          <cell r="D184" t="str">
            <v>Shoshone</v>
          </cell>
          <cell r="E184">
            <v>13195</v>
          </cell>
        </row>
        <row r="185">
          <cell r="D185" t="str">
            <v>Caribou</v>
          </cell>
          <cell r="E185">
            <v>7012</v>
          </cell>
        </row>
        <row r="186">
          <cell r="D186" t="str">
            <v>Fremont</v>
          </cell>
          <cell r="E186">
            <v>13414</v>
          </cell>
        </row>
        <row r="187">
          <cell r="D187" t="str">
            <v>Benewah</v>
          </cell>
          <cell r="E187">
            <v>9576</v>
          </cell>
        </row>
        <row r="188">
          <cell r="D188" t="str">
            <v>Madison</v>
          </cell>
          <cell r="E188">
            <v>52929</v>
          </cell>
        </row>
        <row r="189">
          <cell r="D189" t="str">
            <v>Jefferson</v>
          </cell>
          <cell r="E189">
            <v>31077</v>
          </cell>
        </row>
        <row r="190">
          <cell r="D190" t="str">
            <v>Latah</v>
          </cell>
          <cell r="E190">
            <v>39629</v>
          </cell>
        </row>
        <row r="191">
          <cell r="D191" t="str">
            <v>Twin Falls</v>
          </cell>
          <cell r="E191">
            <v>90361</v>
          </cell>
        </row>
        <row r="192">
          <cell r="D192" t="str">
            <v>Twin Falls</v>
          </cell>
          <cell r="E192">
            <v>90361</v>
          </cell>
        </row>
        <row r="193">
          <cell r="D193" t="str">
            <v>Twin Falls</v>
          </cell>
          <cell r="E193">
            <v>90361</v>
          </cell>
        </row>
        <row r="194">
          <cell r="D194" t="str">
            <v>Twin Falls</v>
          </cell>
          <cell r="E194">
            <v>90361</v>
          </cell>
        </row>
        <row r="195">
          <cell r="D195" t="str">
            <v>Twin Falls</v>
          </cell>
          <cell r="E195">
            <v>90361</v>
          </cell>
        </row>
        <row r="196">
          <cell r="D196" t="str">
            <v>Washington</v>
          </cell>
          <cell r="E196">
            <v>10559</v>
          </cell>
        </row>
        <row r="197">
          <cell r="D197" t="str">
            <v>Gooding</v>
          </cell>
          <cell r="E197">
            <v>15643</v>
          </cell>
        </row>
        <row r="198">
          <cell r="D198" t="str">
            <v>Canyon</v>
          </cell>
          <cell r="E198">
            <v>232998</v>
          </cell>
        </row>
        <row r="199">
          <cell r="D199" t="str">
            <v>Canyon</v>
          </cell>
          <cell r="E199">
            <v>232998</v>
          </cell>
        </row>
        <row r="200">
          <cell r="D200" t="str">
            <v>Valley</v>
          </cell>
          <cell r="E200" t="str">
            <v>McCall</v>
          </cell>
        </row>
        <row r="201">
          <cell r="D201" t="str">
            <v>Ada</v>
          </cell>
          <cell r="E201" t="str">
            <v>West Ada</v>
          </cell>
        </row>
        <row r="202">
          <cell r="D202" t="str">
            <v>Canyon</v>
          </cell>
          <cell r="E202" t="str">
            <v>Calwell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6EB9-072A-449F-9887-723C79D4D467}">
  <dimension ref="A1:H187"/>
  <sheetViews>
    <sheetView tabSelected="1" workbookViewId="0">
      <selection activeCell="B1" sqref="B1"/>
    </sheetView>
  </sheetViews>
  <sheetFormatPr defaultRowHeight="15" x14ac:dyDescent="0.25"/>
  <cols>
    <col min="1" max="1" width="9.140625" customWidth="1"/>
    <col min="2" max="2" width="62.42578125" bestFit="1" customWidth="1"/>
    <col min="3" max="3" width="11.5703125" bestFit="1" customWidth="1"/>
    <col min="4" max="4" width="12.42578125" bestFit="1" customWidth="1"/>
    <col min="5" max="5" width="8.42578125" bestFit="1" customWidth="1"/>
    <col min="6" max="6" width="9" bestFit="1" customWidth="1"/>
    <col min="8" max="8" width="9" bestFit="1" customWidth="1"/>
  </cols>
  <sheetData>
    <row r="1" spans="1:8" ht="36" x14ac:dyDescent="0.55000000000000004">
      <c r="B1" s="14" t="s">
        <v>197</v>
      </c>
    </row>
    <row r="2" spans="1:8" ht="90" x14ac:dyDescent="0.25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x14ac:dyDescent="0.25">
      <c r="A3" s="5">
        <v>1</v>
      </c>
      <c r="B3" s="5" t="s">
        <v>8</v>
      </c>
      <c r="C3" s="6" t="str">
        <f>VLOOKUP($A3,[1]Total!$A$2:$G$192,3,FALSE)</f>
        <v>Ada</v>
      </c>
      <c r="D3" s="15">
        <f>VLOOKUP($A3,[1]Total!$A$2:$I$192,7)</f>
        <v>44.882048528235657</v>
      </c>
      <c r="E3" s="6" t="str">
        <f>VLOOKUP($A3,[1]Total!$A$2:$I$192,9)</f>
        <v>No</v>
      </c>
      <c r="F3" s="7">
        <f>VLOOKUP(C3,[1]County!$D$2:$E$202,2,FALSE)</f>
        <v>498260</v>
      </c>
      <c r="G3" s="6" t="str">
        <f>IF(C3="Virtual","NA",IF(F3&lt;25000,"Yes","No"))</f>
        <v>No</v>
      </c>
      <c r="H3" s="6" t="str">
        <f t="shared" ref="H3:H66" si="0">IF(OR(E3="Yes",G3="Yes"),"Yes","No")</f>
        <v>No</v>
      </c>
    </row>
    <row r="4" spans="1:8" x14ac:dyDescent="0.25">
      <c r="A4" s="5">
        <v>2</v>
      </c>
      <c r="B4" s="5" t="s">
        <v>9</v>
      </c>
      <c r="C4" s="6" t="str">
        <f>VLOOKUP($A4,[1]Total!$A$2:$G$192,3,FALSE)</f>
        <v>Ada</v>
      </c>
      <c r="D4" s="15">
        <f>VLOOKUP($A4,[1]Total!$A$2:$I$192,7)</f>
        <v>116.18562479714535</v>
      </c>
      <c r="E4" s="6" t="str">
        <f>VLOOKUP($A4,[1]Total!$A$2:$I$192,9)</f>
        <v>No</v>
      </c>
      <c r="F4" s="7">
        <f>VLOOKUP(C4,[1]County!$D$2:$E$202,2,FALSE)</f>
        <v>498260</v>
      </c>
      <c r="G4" s="6" t="str">
        <f t="shared" ref="G4:G67" si="1">IF(C4="Virtual","NA",IF(F4&lt;25000,"Yes","No"))</f>
        <v>No</v>
      </c>
      <c r="H4" s="6" t="str">
        <f t="shared" si="0"/>
        <v>No</v>
      </c>
    </row>
    <row r="5" spans="1:8" x14ac:dyDescent="0.25">
      <c r="A5" s="5">
        <v>3</v>
      </c>
      <c r="B5" s="5" t="s">
        <v>10</v>
      </c>
      <c r="C5" s="6" t="str">
        <f>VLOOKUP($A5,[1]Total!$A$2:$G$192,3,FALSE)</f>
        <v>Ada</v>
      </c>
      <c r="D5" s="15">
        <f>VLOOKUP($A5,[1]Total!$A$2:$I$192,7)</f>
        <v>28.137845901381709</v>
      </c>
      <c r="E5" s="6" t="str">
        <f>VLOOKUP($A5,[1]Total!$A$2:$I$192,9)</f>
        <v>No</v>
      </c>
      <c r="F5" s="7">
        <f>VLOOKUP(C5,[1]County!$D$2:$E$202,2,FALSE)</f>
        <v>498260</v>
      </c>
      <c r="G5" s="6" t="str">
        <f t="shared" si="1"/>
        <v>No</v>
      </c>
      <c r="H5" s="6" t="str">
        <f t="shared" si="0"/>
        <v>No</v>
      </c>
    </row>
    <row r="6" spans="1:8" x14ac:dyDescent="0.25">
      <c r="A6" s="8">
        <v>11</v>
      </c>
      <c r="B6" s="8" t="s">
        <v>11</v>
      </c>
      <c r="C6" s="9" t="str">
        <f>VLOOKUP($A6,[1]Total!$A$2:$G$192,3,FALSE)</f>
        <v>Adams</v>
      </c>
      <c r="D6" s="16">
        <f>VLOOKUP($A6,[1]Total!$A$2:$I$192,7)</f>
        <v>0.35255068480332763</v>
      </c>
      <c r="E6" s="9" t="str">
        <f>VLOOKUP($A6,[1]Total!$A$2:$I$192,9)</f>
        <v>Yes</v>
      </c>
      <c r="F6" s="10">
        <f>VLOOKUP(C6,[1]County!$D$2:$E$202,2,FALSE)</f>
        <v>4425</v>
      </c>
      <c r="G6" s="9" t="str">
        <f t="shared" si="1"/>
        <v>Yes</v>
      </c>
      <c r="H6" s="9" t="str">
        <f t="shared" si="0"/>
        <v>Yes</v>
      </c>
    </row>
    <row r="7" spans="1:8" x14ac:dyDescent="0.25">
      <c r="A7" s="8">
        <v>13</v>
      </c>
      <c r="B7" s="8" t="s">
        <v>12</v>
      </c>
      <c r="C7" s="9" t="str">
        <f>VLOOKUP($A7,[1]Total!$A$2:$G$192,3,FALSE)</f>
        <v>Adams</v>
      </c>
      <c r="D7" s="16">
        <f>VLOOKUP($A7,[1]Total!$A$2:$I$192,7)</f>
        <v>0.38797363438541205</v>
      </c>
      <c r="E7" s="9" t="str">
        <f>VLOOKUP($A7,[1]Total!$A$2:$I$192,9)</f>
        <v>Yes</v>
      </c>
      <c r="F7" s="10">
        <f>VLOOKUP(C7,[1]County!$D$2:$E$202,2,FALSE)</f>
        <v>4425</v>
      </c>
      <c r="G7" s="9" t="str">
        <f t="shared" si="1"/>
        <v>Yes</v>
      </c>
      <c r="H7" s="9" t="str">
        <f t="shared" si="0"/>
        <v>Yes</v>
      </c>
    </row>
    <row r="8" spans="1:8" x14ac:dyDescent="0.25">
      <c r="A8" s="8">
        <v>21</v>
      </c>
      <c r="B8" s="8" t="s">
        <v>13</v>
      </c>
      <c r="C8" s="9" t="str">
        <f>VLOOKUP($A8,[1]Total!$A$2:$G$192,3,FALSE)</f>
        <v>Bannock</v>
      </c>
      <c r="D8" s="16">
        <f>VLOOKUP($A8,[1]Total!$A$2:$I$192,7)</f>
        <v>1.5343903208744374</v>
      </c>
      <c r="E8" s="9" t="str">
        <f>VLOOKUP($A8,[1]Total!$A$2:$I$192,9)</f>
        <v>Yes</v>
      </c>
      <c r="F8" s="10">
        <f>VLOOKUP(C8,[1]County!$D$2:$E$202,2,FALSE)</f>
        <v>87270</v>
      </c>
      <c r="G8" s="9" t="str">
        <f t="shared" si="1"/>
        <v>No</v>
      </c>
      <c r="H8" s="9" t="str">
        <f t="shared" si="0"/>
        <v>Yes</v>
      </c>
    </row>
    <row r="9" spans="1:8" x14ac:dyDescent="0.25">
      <c r="A9" s="5">
        <v>25</v>
      </c>
      <c r="B9" s="5" t="s">
        <v>14</v>
      </c>
      <c r="C9" s="6" t="str">
        <f>VLOOKUP($A9,[1]Total!$A$2:$G$192,3,FALSE)</f>
        <v>Bannock</v>
      </c>
      <c r="D9" s="15">
        <f>VLOOKUP($A9,[1]Total!$A$2:$I$192,7)</f>
        <v>33.332155970693748</v>
      </c>
      <c r="E9" s="6" t="str">
        <f>VLOOKUP($A9,[1]Total!$A$2:$I$192,9)</f>
        <v>No</v>
      </c>
      <c r="F9" s="7">
        <f>VLOOKUP(C9,[1]County!$D$2:$E$202,2,FALSE)</f>
        <v>87270</v>
      </c>
      <c r="G9" s="6" t="str">
        <f t="shared" si="1"/>
        <v>No</v>
      </c>
      <c r="H9" s="6" t="str">
        <f t="shared" si="0"/>
        <v>No</v>
      </c>
    </row>
    <row r="10" spans="1:8" x14ac:dyDescent="0.25">
      <c r="A10" s="8">
        <v>33</v>
      </c>
      <c r="B10" s="8" t="s">
        <v>15</v>
      </c>
      <c r="C10" s="9" t="str">
        <f>VLOOKUP($A10,[1]Total!$A$2:$G$192,3,FALSE)</f>
        <v>Bear Lake</v>
      </c>
      <c r="D10" s="16">
        <f>VLOOKUP($A10,[1]Total!$A$2:$I$192,7)</f>
        <v>1.3962627334125064</v>
      </c>
      <c r="E10" s="9" t="str">
        <f>VLOOKUP($A10,[1]Total!$A$2:$I$192,9)</f>
        <v>Yes</v>
      </c>
      <c r="F10" s="10">
        <f>VLOOKUP(C10,[1]County!$D$2:$E$202,2,FALSE)</f>
        <v>6367</v>
      </c>
      <c r="G10" s="9" t="str">
        <f t="shared" si="1"/>
        <v>Yes</v>
      </c>
      <c r="H10" s="9" t="str">
        <f t="shared" si="0"/>
        <v>Yes</v>
      </c>
    </row>
    <row r="11" spans="1:8" x14ac:dyDescent="0.25">
      <c r="A11" s="8">
        <v>41</v>
      </c>
      <c r="B11" s="8" t="s">
        <v>16</v>
      </c>
      <c r="C11" s="9" t="str">
        <f>VLOOKUP($A11,[1]Total!$A$2:$G$192,3,FALSE)</f>
        <v>Benewah</v>
      </c>
      <c r="D11" s="16">
        <f>VLOOKUP($A11,[1]Total!$A$2:$I$192,7)</f>
        <v>1.8608767788078686</v>
      </c>
      <c r="E11" s="9" t="str">
        <f>VLOOKUP($A11,[1]Total!$A$2:$I$192,9)</f>
        <v>Yes</v>
      </c>
      <c r="F11" s="10">
        <f>VLOOKUP(C11,[1]County!$D$2:$E$202,2,FALSE)</f>
        <v>9576</v>
      </c>
      <c r="G11" s="9" t="str">
        <f t="shared" si="1"/>
        <v>Yes</v>
      </c>
      <c r="H11" s="9" t="str">
        <f t="shared" si="0"/>
        <v>Yes</v>
      </c>
    </row>
    <row r="12" spans="1:8" x14ac:dyDescent="0.25">
      <c r="A12" s="8">
        <v>44</v>
      </c>
      <c r="B12" s="8" t="s">
        <v>17</v>
      </c>
      <c r="C12" s="9" t="str">
        <f>VLOOKUP($A12,[1]Total!$A$2:$G$192,3,FALSE)</f>
        <v>Benewah</v>
      </c>
      <c r="D12" s="16">
        <f>VLOOKUP($A12,[1]Total!$A$2:$I$192,7)</f>
        <v>1.2635660750911666</v>
      </c>
      <c r="E12" s="9" t="str">
        <f>VLOOKUP($A12,[1]Total!$A$2:$I$192,9)</f>
        <v>Yes</v>
      </c>
      <c r="F12" s="10">
        <f>VLOOKUP(C12,[1]County!$D$2:$E$202,2,FALSE)</f>
        <v>9576</v>
      </c>
      <c r="G12" s="9" t="str">
        <f t="shared" si="1"/>
        <v>Yes</v>
      </c>
      <c r="H12" s="9" t="str">
        <f t="shared" si="0"/>
        <v>Yes</v>
      </c>
    </row>
    <row r="13" spans="1:8" x14ac:dyDescent="0.25">
      <c r="A13" s="8">
        <v>52</v>
      </c>
      <c r="B13" s="8" t="s">
        <v>18</v>
      </c>
      <c r="C13" s="9" t="str">
        <f>VLOOKUP($A13,[1]Total!$A$2:$G$192,3,FALSE)</f>
        <v>Bingham</v>
      </c>
      <c r="D13" s="16">
        <f>VLOOKUP($A13,[1]Total!$A$2:$I$192,7)</f>
        <v>4.4100069640253885</v>
      </c>
      <c r="E13" s="9" t="str">
        <f>VLOOKUP($A13,[1]Total!$A$2:$I$192,9)</f>
        <v>Yes</v>
      </c>
      <c r="F13" s="10">
        <f>VLOOKUP(C13,[1]County!$D$2:$E$202,2,FALSE)</f>
        <v>48106</v>
      </c>
      <c r="G13" s="9" t="str">
        <f t="shared" si="1"/>
        <v>No</v>
      </c>
      <c r="H13" s="9" t="str">
        <f t="shared" si="0"/>
        <v>Yes</v>
      </c>
    </row>
    <row r="14" spans="1:8" x14ac:dyDescent="0.25">
      <c r="A14" s="8">
        <v>55</v>
      </c>
      <c r="B14" s="8" t="s">
        <v>19</v>
      </c>
      <c r="C14" s="9" t="str">
        <f>VLOOKUP($A14,[1]Total!$A$2:$G$192,3,FALSE)</f>
        <v>Bingham</v>
      </c>
      <c r="D14" s="16">
        <f>VLOOKUP($A14,[1]Total!$A$2:$I$192,7)</f>
        <v>7.9992827918136564</v>
      </c>
      <c r="E14" s="9" t="str">
        <f>VLOOKUP($A14,[1]Total!$A$2:$I$192,9)</f>
        <v>Yes</v>
      </c>
      <c r="F14" s="10">
        <f>VLOOKUP(C14,[1]County!$D$2:$E$202,2,FALSE)</f>
        <v>48106</v>
      </c>
      <c r="G14" s="9" t="str">
        <f t="shared" si="1"/>
        <v>No</v>
      </c>
      <c r="H14" s="9" t="str">
        <f t="shared" si="0"/>
        <v>Yes</v>
      </c>
    </row>
    <row r="15" spans="1:8" x14ac:dyDescent="0.25">
      <c r="A15" s="8">
        <v>58</v>
      </c>
      <c r="B15" s="8" t="s">
        <v>20</v>
      </c>
      <c r="C15" s="9" t="str">
        <f>VLOOKUP($A15,[1]Total!$A$2:$G$192,3,FALSE)</f>
        <v>Bingham</v>
      </c>
      <c r="D15" s="16">
        <f>VLOOKUP($A15,[1]Total!$A$2:$I$192,7)</f>
        <v>2.0396462567127087</v>
      </c>
      <c r="E15" s="9" t="str">
        <f>VLOOKUP($A15,[1]Total!$A$2:$I$192,9)</f>
        <v>Yes</v>
      </c>
      <c r="F15" s="10">
        <f>VLOOKUP(C15,[1]County!$D$2:$E$202,2,FALSE)</f>
        <v>48106</v>
      </c>
      <c r="G15" s="9" t="str">
        <f t="shared" si="1"/>
        <v>No</v>
      </c>
      <c r="H15" s="9" t="str">
        <f t="shared" si="0"/>
        <v>Yes</v>
      </c>
    </row>
    <row r="16" spans="1:8" x14ac:dyDescent="0.25">
      <c r="A16" s="8">
        <v>59</v>
      </c>
      <c r="B16" s="8" t="s">
        <v>21</v>
      </c>
      <c r="C16" s="9" t="str">
        <f>VLOOKUP($A16,[1]Total!$A$2:$G$192,3,FALSE)</f>
        <v>Bingham</v>
      </c>
      <c r="D16" s="16">
        <f>VLOOKUP($A16,[1]Total!$A$2:$I$192,7)</f>
        <v>1.8581657403675456</v>
      </c>
      <c r="E16" s="9" t="str">
        <f>VLOOKUP($A16,[1]Total!$A$2:$I$192,9)</f>
        <v>Yes</v>
      </c>
      <c r="F16" s="10">
        <f>VLOOKUP(C16,[1]County!$D$2:$E$202,2,FALSE)</f>
        <v>48106</v>
      </c>
      <c r="G16" s="9" t="str">
        <f t="shared" si="1"/>
        <v>No</v>
      </c>
      <c r="H16" s="9" t="str">
        <f t="shared" si="0"/>
        <v>Yes</v>
      </c>
    </row>
    <row r="17" spans="1:8" x14ac:dyDescent="0.25">
      <c r="A17" s="8">
        <v>60</v>
      </c>
      <c r="B17" s="8" t="s">
        <v>22</v>
      </c>
      <c r="C17" s="9" t="str">
        <f>VLOOKUP($A17,[1]Total!$A$2:$G$192,3,FALSE)</f>
        <v>Bingham</v>
      </c>
      <c r="D17" s="16">
        <f>VLOOKUP($A17,[1]Total!$A$2:$I$192,7)</f>
        <v>18.595702147588892</v>
      </c>
      <c r="E17" s="9" t="str">
        <f>VLOOKUP($A17,[1]Total!$A$2:$I$192,9)</f>
        <v>Yes</v>
      </c>
      <c r="F17" s="10">
        <f>VLOOKUP(C17,[1]County!$D$2:$E$202,2,FALSE)</f>
        <v>48106</v>
      </c>
      <c r="G17" s="9" t="str">
        <f t="shared" si="1"/>
        <v>No</v>
      </c>
      <c r="H17" s="9" t="str">
        <f t="shared" si="0"/>
        <v>Yes</v>
      </c>
    </row>
    <row r="18" spans="1:8" x14ac:dyDescent="0.25">
      <c r="A18" s="8">
        <v>61</v>
      </c>
      <c r="B18" s="8" t="s">
        <v>23</v>
      </c>
      <c r="C18" s="9" t="str">
        <f>VLOOKUP($A18,[1]Total!$A$2:$G$192,3,FALSE)</f>
        <v>Blaine</v>
      </c>
      <c r="D18" s="16">
        <f>VLOOKUP($A18,[1]Total!$A$2:$I$192,7)</f>
        <v>1.2180902014722046</v>
      </c>
      <c r="E18" s="9" t="str">
        <f>VLOOKUP($A18,[1]Total!$A$2:$I$192,9)</f>
        <v>Yes</v>
      </c>
      <c r="F18" s="10">
        <f>VLOOKUP(C18,[1]County!$D$2:$E$202,2,FALSE)</f>
        <v>24342</v>
      </c>
      <c r="G18" s="9" t="str">
        <f t="shared" si="1"/>
        <v>Yes</v>
      </c>
      <c r="H18" s="9" t="str">
        <f t="shared" si="0"/>
        <v>Yes</v>
      </c>
    </row>
    <row r="19" spans="1:8" x14ac:dyDescent="0.25">
      <c r="A19" s="8">
        <v>71</v>
      </c>
      <c r="B19" s="8" t="s">
        <v>24</v>
      </c>
      <c r="C19" s="9" t="str">
        <f>VLOOKUP($A19,[1]Total!$A$2:$G$192,3,FALSE)</f>
        <v>Boise</v>
      </c>
      <c r="D19" s="16">
        <f>VLOOKUP($A19,[1]Total!$A$2:$I$192,7)</f>
        <v>0.33430400223144308</v>
      </c>
      <c r="E19" s="9" t="str">
        <f>VLOOKUP($A19,[1]Total!$A$2:$I$192,9)</f>
        <v>Yes</v>
      </c>
      <c r="F19" s="10">
        <f>VLOOKUP(C19,[1]County!$D$2:$E$202,2,FALSE)</f>
        <v>7662</v>
      </c>
      <c r="G19" s="9" t="str">
        <f t="shared" si="1"/>
        <v>Yes</v>
      </c>
      <c r="H19" s="9" t="str">
        <f t="shared" si="0"/>
        <v>Yes</v>
      </c>
    </row>
    <row r="20" spans="1:8" x14ac:dyDescent="0.25">
      <c r="A20" s="8">
        <v>72</v>
      </c>
      <c r="B20" s="8" t="s">
        <v>25</v>
      </c>
      <c r="C20" s="9" t="str">
        <f>VLOOKUP($A20,[1]Total!$A$2:$G$192,3,FALSE)</f>
        <v>Boise</v>
      </c>
      <c r="D20" s="16">
        <f>VLOOKUP($A20,[1]Total!$A$2:$I$192,7)</f>
        <v>0.4299979803831257</v>
      </c>
      <c r="E20" s="9" t="str">
        <f>VLOOKUP($A20,[1]Total!$A$2:$I$192,9)</f>
        <v>Yes</v>
      </c>
      <c r="F20" s="10">
        <f>VLOOKUP(C20,[1]County!$D$2:$E$202,2,FALSE)</f>
        <v>7662</v>
      </c>
      <c r="G20" s="9" t="str">
        <f t="shared" si="1"/>
        <v>Yes</v>
      </c>
      <c r="H20" s="9" t="str">
        <f t="shared" si="0"/>
        <v>Yes</v>
      </c>
    </row>
    <row r="21" spans="1:8" x14ac:dyDescent="0.25">
      <c r="A21" s="8">
        <v>73</v>
      </c>
      <c r="B21" s="8" t="s">
        <v>26</v>
      </c>
      <c r="C21" s="9" t="str">
        <f>VLOOKUP($A21,[1]Total!$A$2:$G$192,3,FALSE)</f>
        <v>Boise</v>
      </c>
      <c r="D21" s="16">
        <f>VLOOKUP($A21,[1]Total!$A$2:$I$192,7)</f>
        <v>0.77036671204706475</v>
      </c>
      <c r="E21" s="9" t="str">
        <f>VLOOKUP($A21,[1]Total!$A$2:$I$192,9)</f>
        <v>Yes</v>
      </c>
      <c r="F21" s="10">
        <f>VLOOKUP(C21,[1]County!$D$2:$E$202,2,FALSE)</f>
        <v>7662</v>
      </c>
      <c r="G21" s="9" t="str">
        <f t="shared" si="1"/>
        <v>Yes</v>
      </c>
      <c r="H21" s="9" t="str">
        <f t="shared" si="0"/>
        <v>Yes</v>
      </c>
    </row>
    <row r="22" spans="1:8" x14ac:dyDescent="0.25">
      <c r="A22" s="8">
        <v>83</v>
      </c>
      <c r="B22" s="8" t="s">
        <v>27</v>
      </c>
      <c r="C22" s="9" t="str">
        <f>VLOOKUP($A22,[1]Total!$A$2:$G$192,3,FALSE)</f>
        <v>Bonner</v>
      </c>
      <c r="D22" s="16">
        <f>VLOOKUP($A22,[1]Total!$A$2:$I$192,7)</f>
        <v>1.2833802994700161</v>
      </c>
      <c r="E22" s="9" t="str">
        <f>VLOOKUP($A22,[1]Total!$A$2:$I$192,9)</f>
        <v>Yes</v>
      </c>
      <c r="F22" s="10">
        <f>VLOOKUP(C22,[1]County!$D$2:$E$202,2,FALSE)</f>
        <v>47402</v>
      </c>
      <c r="G22" s="9" t="str">
        <f t="shared" si="1"/>
        <v>No</v>
      </c>
      <c r="H22" s="9" t="str">
        <f t="shared" si="0"/>
        <v>Yes</v>
      </c>
    </row>
    <row r="23" spans="1:8" x14ac:dyDescent="0.25">
      <c r="A23" s="8">
        <v>84</v>
      </c>
      <c r="B23" s="8" t="s">
        <v>28</v>
      </c>
      <c r="C23" s="9" t="str">
        <f>VLOOKUP($A23,[1]Total!$A$2:$G$192,3,FALSE)</f>
        <v>Bonner</v>
      </c>
      <c r="D23" s="16">
        <f>VLOOKUP($A23,[1]Total!$A$2:$I$192,7)</f>
        <v>3.2929510968875118</v>
      </c>
      <c r="E23" s="9" t="str">
        <f>VLOOKUP($A23,[1]Total!$A$2:$I$192,9)</f>
        <v>Yes</v>
      </c>
      <c r="F23" s="10">
        <f>VLOOKUP(C23,[1]County!$D$2:$E$202,2,FALSE)</f>
        <v>47402</v>
      </c>
      <c r="G23" s="9" t="str">
        <f t="shared" si="1"/>
        <v>No</v>
      </c>
      <c r="H23" s="9" t="str">
        <f t="shared" si="0"/>
        <v>Yes</v>
      </c>
    </row>
    <row r="24" spans="1:8" x14ac:dyDescent="0.25">
      <c r="A24" s="5">
        <v>91</v>
      </c>
      <c r="B24" s="5" t="s">
        <v>29</v>
      </c>
      <c r="C24" s="6" t="str">
        <f>VLOOKUP($A24,[1]Total!$A$2:$G$192,3,FALSE)</f>
        <v>Bonneville</v>
      </c>
      <c r="D24" s="15">
        <f>VLOOKUP($A24,[1]Total!$A$2:$I$192,7)</f>
        <v>30.211145645768688</v>
      </c>
      <c r="E24" s="6" t="str">
        <f>VLOOKUP($A24,[1]Total!$A$2:$I$192,9)</f>
        <v>No</v>
      </c>
      <c r="F24" s="7">
        <f>VLOOKUP(C24,[1]County!$D$2:$E$202,2,FALSE)</f>
        <v>124716</v>
      </c>
      <c r="G24" s="6" t="str">
        <f t="shared" si="1"/>
        <v>No</v>
      </c>
      <c r="H24" s="6" t="str">
        <f t="shared" si="0"/>
        <v>No</v>
      </c>
    </row>
    <row r="25" spans="1:8" x14ac:dyDescent="0.25">
      <c r="A25" s="8">
        <v>92</v>
      </c>
      <c r="B25" s="8" t="s">
        <v>30</v>
      </c>
      <c r="C25" s="9" t="str">
        <f>VLOOKUP($A25,[1]Total!$A$2:$G$192,3,FALSE)</f>
        <v>Bonneville</v>
      </c>
      <c r="D25" s="16">
        <f>VLOOKUP($A25,[1]Total!$A$2:$I$192,7)</f>
        <v>7.7704152451349498E-2</v>
      </c>
      <c r="E25" s="9" t="str">
        <f>VLOOKUP($A25,[1]Total!$A$2:$I$192,9)</f>
        <v>Yes</v>
      </c>
      <c r="F25" s="10">
        <f>VLOOKUP(C25,[1]County!$D$2:$E$202,2,FALSE)</f>
        <v>124716</v>
      </c>
      <c r="G25" s="9" t="str">
        <f t="shared" si="1"/>
        <v>No</v>
      </c>
      <c r="H25" s="9" t="str">
        <f t="shared" si="0"/>
        <v>Yes</v>
      </c>
    </row>
    <row r="26" spans="1:8" x14ac:dyDescent="0.25">
      <c r="A26" s="5">
        <v>93</v>
      </c>
      <c r="B26" s="5" t="s">
        <v>31</v>
      </c>
      <c r="C26" s="6" t="str">
        <f>VLOOKUP($A26,[1]Total!$A$2:$G$192,3,FALSE)</f>
        <v>Bonneville</v>
      </c>
      <c r="D26" s="15">
        <f>VLOOKUP($A26,[1]Total!$A$2:$I$192,7)</f>
        <v>30.719733206040971</v>
      </c>
      <c r="E26" s="6" t="str">
        <f>VLOOKUP($A26,[1]Total!$A$2:$I$192,9)</f>
        <v>No</v>
      </c>
      <c r="F26" s="7">
        <f>VLOOKUP(C26,[1]County!$D$2:$E$202,2,FALSE)</f>
        <v>124716</v>
      </c>
      <c r="G26" s="6" t="str">
        <f t="shared" si="1"/>
        <v>No</v>
      </c>
      <c r="H26" s="6" t="str">
        <f t="shared" si="0"/>
        <v>No</v>
      </c>
    </row>
    <row r="27" spans="1:8" x14ac:dyDescent="0.25">
      <c r="A27" s="8">
        <v>101</v>
      </c>
      <c r="B27" s="8" t="s">
        <v>32</v>
      </c>
      <c r="C27" s="9" t="str">
        <f>VLOOKUP($A27,[1]Total!$A$2:$G$192,3,FALSE)</f>
        <v>Boundary</v>
      </c>
      <c r="D27" s="16">
        <f>VLOOKUP($A27,[1]Total!$A$2:$I$192,7)</f>
        <v>1.0760423330733215</v>
      </c>
      <c r="E27" s="9" t="str">
        <f>VLOOKUP($A27,[1]Total!$A$2:$I$192,9)</f>
        <v>Yes</v>
      </c>
      <c r="F27" s="10">
        <f>VLOOKUP(C27,[1]County!$D$2:$E$202,2,FALSE)</f>
        <v>12137</v>
      </c>
      <c r="G27" s="9" t="str">
        <f t="shared" si="1"/>
        <v>Yes</v>
      </c>
      <c r="H27" s="9" t="str">
        <f t="shared" si="0"/>
        <v>Yes</v>
      </c>
    </row>
    <row r="28" spans="1:8" x14ac:dyDescent="0.25">
      <c r="A28" s="8">
        <v>111</v>
      </c>
      <c r="B28" s="8" t="s">
        <v>33</v>
      </c>
      <c r="C28" s="9" t="str">
        <f>VLOOKUP($A28,[1]Total!$A$2:$G$192,3,FALSE)</f>
        <v>Butte</v>
      </c>
      <c r="D28" s="16">
        <f>VLOOKUP($A28,[1]Total!$A$2:$I$192,7)</f>
        <v>0.16921038009360709</v>
      </c>
      <c r="E28" s="9" t="str">
        <f>VLOOKUP($A28,[1]Total!$A$2:$I$192,9)</f>
        <v>Yes</v>
      </c>
      <c r="F28" s="10">
        <f>VLOOKUP(C28,[1]County!$D$2:$E$202,2,FALSE)</f>
        <v>2583</v>
      </c>
      <c r="G28" s="9" t="str">
        <f t="shared" si="1"/>
        <v>Yes</v>
      </c>
      <c r="H28" s="9" t="str">
        <f t="shared" si="0"/>
        <v>Yes</v>
      </c>
    </row>
    <row r="29" spans="1:8" x14ac:dyDescent="0.25">
      <c r="A29" s="8">
        <v>121</v>
      </c>
      <c r="B29" s="8" t="s">
        <v>34</v>
      </c>
      <c r="C29" s="9" t="str">
        <f>VLOOKUP($A29,[1]Total!$A$2:$G$192,3,FALSE)</f>
        <v>Camas</v>
      </c>
      <c r="D29" s="16">
        <f>VLOOKUP($A29,[1]Total!$A$2:$I$192,7)</f>
        <v>0.15601543808320209</v>
      </c>
      <c r="E29" s="9" t="str">
        <f>VLOOKUP($A29,[1]Total!$A$2:$I$192,9)</f>
        <v>Yes</v>
      </c>
      <c r="F29" s="10">
        <f>VLOOKUP(C29,[1]County!$D$2:$E$202,2,FALSE)</f>
        <v>1083</v>
      </c>
      <c r="G29" s="9" t="str">
        <f t="shared" si="1"/>
        <v>Yes</v>
      </c>
      <c r="H29" s="9" t="str">
        <f t="shared" si="0"/>
        <v>Yes</v>
      </c>
    </row>
    <row r="30" spans="1:8" x14ac:dyDescent="0.25">
      <c r="A30" s="5">
        <v>131</v>
      </c>
      <c r="B30" s="5" t="s">
        <v>35</v>
      </c>
      <c r="C30" s="6" t="str">
        <f>VLOOKUP($A30,[1]Total!$A$2:$G$192,3,FALSE)</f>
        <v>Canyon</v>
      </c>
      <c r="D30" s="15">
        <f>VLOOKUP($A30,[1]Total!$A$2:$I$192,7)</f>
        <v>136.52949495343211</v>
      </c>
      <c r="E30" s="6" t="str">
        <f>VLOOKUP($A30,[1]Total!$A$2:$I$192,9)</f>
        <v>No</v>
      </c>
      <c r="F30" s="7">
        <f>VLOOKUP(C30,[1]County!$D$2:$E$202,2,FALSE)</f>
        <v>232998</v>
      </c>
      <c r="G30" s="6" t="str">
        <f t="shared" si="1"/>
        <v>No</v>
      </c>
      <c r="H30" s="6" t="str">
        <f t="shared" si="0"/>
        <v>No</v>
      </c>
    </row>
    <row r="31" spans="1:8" x14ac:dyDescent="0.25">
      <c r="A31" s="5">
        <v>132</v>
      </c>
      <c r="B31" s="5" t="s">
        <v>36</v>
      </c>
      <c r="C31" s="6" t="str">
        <f>VLOOKUP($A31,[1]Total!$A$2:$G$192,3,FALSE)</f>
        <v>Canyon</v>
      </c>
      <c r="D31" s="15">
        <f>VLOOKUP($A31,[1]Total!$A$2:$I$192,7)</f>
        <v>242.0288323350243</v>
      </c>
      <c r="E31" s="6" t="str">
        <f>VLOOKUP($A31,[1]Total!$A$2:$I$192,9)</f>
        <v>No</v>
      </c>
      <c r="F31" s="7">
        <f>VLOOKUP(C31,[1]County!$D$2:$E$202,2,FALSE)</f>
        <v>232998</v>
      </c>
      <c r="G31" s="6" t="str">
        <f t="shared" si="1"/>
        <v>No</v>
      </c>
      <c r="H31" s="6" t="str">
        <f t="shared" si="0"/>
        <v>No</v>
      </c>
    </row>
    <row r="32" spans="1:8" x14ac:dyDescent="0.25">
      <c r="A32" s="5">
        <v>133</v>
      </c>
      <c r="B32" s="5" t="s">
        <v>37</v>
      </c>
      <c r="C32" s="6" t="str">
        <f>VLOOKUP($A32,[1]Total!$A$2:$G$192,3,FALSE)</f>
        <v>Canyon</v>
      </c>
      <c r="D32" s="15">
        <f>VLOOKUP($A32,[1]Total!$A$2:$I$192,7)</f>
        <v>20.666583856418047</v>
      </c>
      <c r="E32" s="6" t="str">
        <f>VLOOKUP($A32,[1]Total!$A$2:$I$192,9)</f>
        <v>No</v>
      </c>
      <c r="F32" s="7">
        <f>VLOOKUP(C32,[1]County!$D$2:$E$202,2,FALSE)</f>
        <v>232998</v>
      </c>
      <c r="G32" s="6" t="str">
        <f t="shared" si="1"/>
        <v>No</v>
      </c>
      <c r="H32" s="6" t="str">
        <f t="shared" si="0"/>
        <v>No</v>
      </c>
    </row>
    <row r="33" spans="1:8" x14ac:dyDescent="0.25">
      <c r="A33" s="5">
        <v>134</v>
      </c>
      <c r="B33" s="5" t="s">
        <v>38</v>
      </c>
      <c r="C33" s="6" t="str">
        <f>VLOOKUP($A33,[1]Total!$A$2:$G$192,3,FALSE)</f>
        <v>Canyon</v>
      </c>
      <c r="D33" s="15">
        <f>VLOOKUP($A33,[1]Total!$A$2:$I$192,7)</f>
        <v>48.0269119601314</v>
      </c>
      <c r="E33" s="6" t="str">
        <f>VLOOKUP($A33,[1]Total!$A$2:$I$192,9)</f>
        <v>No</v>
      </c>
      <c r="F33" s="7">
        <f>VLOOKUP(C33,[1]County!$D$2:$E$202,2,FALSE)</f>
        <v>232998</v>
      </c>
      <c r="G33" s="6" t="str">
        <f t="shared" si="1"/>
        <v>No</v>
      </c>
      <c r="H33" s="6" t="str">
        <f t="shared" si="0"/>
        <v>No</v>
      </c>
    </row>
    <row r="34" spans="1:8" x14ac:dyDescent="0.25">
      <c r="A34" s="8">
        <v>135</v>
      </c>
      <c r="B34" s="8" t="s">
        <v>39</v>
      </c>
      <c r="C34" s="9" t="str">
        <f>VLOOKUP($A34,[1]Total!$A$2:$G$192,3,FALSE)</f>
        <v>Canyon</v>
      </c>
      <c r="D34" s="16">
        <f>VLOOKUP($A34,[1]Total!$A$2:$I$192,7)</f>
        <v>9.0436881764715356</v>
      </c>
      <c r="E34" s="9" t="str">
        <f>VLOOKUP($A34,[1]Total!$A$2:$I$192,9)</f>
        <v>Yes</v>
      </c>
      <c r="F34" s="10">
        <f>VLOOKUP(C34,[1]County!$D$2:$E$202,2,FALSE)</f>
        <v>232998</v>
      </c>
      <c r="G34" s="9" t="str">
        <f t="shared" si="1"/>
        <v>No</v>
      </c>
      <c r="H34" s="9" t="str">
        <f t="shared" si="0"/>
        <v>Yes</v>
      </c>
    </row>
    <row r="35" spans="1:8" x14ac:dyDescent="0.25">
      <c r="A35" s="8">
        <v>136</v>
      </c>
      <c r="B35" s="8" t="s">
        <v>40</v>
      </c>
      <c r="C35" s="9" t="str">
        <f>VLOOKUP($A35,[1]Total!$A$2:$G$192,3,FALSE)</f>
        <v>Canyon</v>
      </c>
      <c r="D35" s="16">
        <f>VLOOKUP($A35,[1]Total!$A$2:$I$192,7)</f>
        <v>1.4383530999427272</v>
      </c>
      <c r="E35" s="9" t="str">
        <f>VLOOKUP($A35,[1]Total!$A$2:$I$192,9)</f>
        <v>Yes</v>
      </c>
      <c r="F35" s="10">
        <f>VLOOKUP(C35,[1]County!$D$2:$E$202,2,FALSE)</f>
        <v>232998</v>
      </c>
      <c r="G35" s="9" t="str">
        <f t="shared" si="1"/>
        <v>No</v>
      </c>
      <c r="H35" s="9" t="str">
        <f t="shared" si="0"/>
        <v>Yes</v>
      </c>
    </row>
    <row r="36" spans="1:8" x14ac:dyDescent="0.25">
      <c r="A36" s="8">
        <v>137</v>
      </c>
      <c r="B36" s="8" t="s">
        <v>41</v>
      </c>
      <c r="C36" s="9" t="str">
        <f>VLOOKUP($A36,[1]Total!$A$2:$G$192,3,FALSE)</f>
        <v>Canyon</v>
      </c>
      <c r="D36" s="16">
        <f>VLOOKUP($A36,[1]Total!$A$2:$I$192,7)</f>
        <v>11.897853481304095</v>
      </c>
      <c r="E36" s="9" t="str">
        <f>VLOOKUP($A36,[1]Total!$A$2:$I$192,9)</f>
        <v>Yes</v>
      </c>
      <c r="F36" s="10">
        <f>VLOOKUP(C36,[1]County!$D$2:$E$202,2,FALSE)</f>
        <v>232998</v>
      </c>
      <c r="G36" s="9" t="str">
        <f t="shared" si="1"/>
        <v>No</v>
      </c>
      <c r="H36" s="9" t="str">
        <f t="shared" si="0"/>
        <v>Yes</v>
      </c>
    </row>
    <row r="37" spans="1:8" x14ac:dyDescent="0.25">
      <c r="A37" s="5">
        <v>139</v>
      </c>
      <c r="B37" s="5" t="s">
        <v>42</v>
      </c>
      <c r="C37" s="6" t="str">
        <f>VLOOKUP($A37,[1]Total!$A$2:$G$192,3,FALSE)</f>
        <v>Canyon</v>
      </c>
      <c r="D37" s="15">
        <f>VLOOKUP($A37,[1]Total!$A$2:$I$192,7)</f>
        <v>68.963368624208101</v>
      </c>
      <c r="E37" s="6" t="str">
        <f>VLOOKUP($A37,[1]Total!$A$2:$I$192,9)</f>
        <v>No</v>
      </c>
      <c r="F37" s="7">
        <f>VLOOKUP(C37,[1]County!$D$2:$E$202,2,FALSE)</f>
        <v>232998</v>
      </c>
      <c r="G37" s="6" t="str">
        <f t="shared" si="1"/>
        <v>No</v>
      </c>
      <c r="H37" s="6" t="str">
        <f t="shared" si="0"/>
        <v>No</v>
      </c>
    </row>
    <row r="38" spans="1:8" x14ac:dyDescent="0.25">
      <c r="A38" s="8">
        <v>148</v>
      </c>
      <c r="B38" s="8" t="s">
        <v>43</v>
      </c>
      <c r="C38" s="9" t="str">
        <f>VLOOKUP($A38,[1]Total!$A$2:$G$192,3,FALSE)</f>
        <v>Caribou</v>
      </c>
      <c r="D38" s="16">
        <f>VLOOKUP($A38,[1]Total!$A$2:$I$192,7)</f>
        <v>1.7353644314563157</v>
      </c>
      <c r="E38" s="9" t="str">
        <f>VLOOKUP($A38,[1]Total!$A$2:$I$192,9)</f>
        <v>Yes</v>
      </c>
      <c r="F38" s="10">
        <f>VLOOKUP(C38,[1]County!$D$2:$E$202,2,FALSE)</f>
        <v>7012</v>
      </c>
      <c r="G38" s="9" t="str">
        <f t="shared" si="1"/>
        <v>Yes</v>
      </c>
      <c r="H38" s="9" t="str">
        <f t="shared" si="0"/>
        <v>Yes</v>
      </c>
    </row>
    <row r="39" spans="1:8" x14ac:dyDescent="0.25">
      <c r="A39" s="8">
        <v>149</v>
      </c>
      <c r="B39" s="8" t="s">
        <v>44</v>
      </c>
      <c r="C39" s="9" t="str">
        <f>VLOOKUP($A39,[1]Total!$A$2:$G$192,3,FALSE)</f>
        <v>Caribou</v>
      </c>
      <c r="D39" s="16">
        <f>VLOOKUP($A39,[1]Total!$A$2:$I$192,7)</f>
        <v>0.354735222247061</v>
      </c>
      <c r="E39" s="9" t="str">
        <f>VLOOKUP($A39,[1]Total!$A$2:$I$192,9)</f>
        <v>Yes</v>
      </c>
      <c r="F39" s="10">
        <f>VLOOKUP(C39,[1]County!$D$2:$E$202,2,FALSE)</f>
        <v>7012</v>
      </c>
      <c r="G39" s="9" t="str">
        <f t="shared" si="1"/>
        <v>Yes</v>
      </c>
      <c r="H39" s="9" t="str">
        <f t="shared" si="0"/>
        <v>Yes</v>
      </c>
    </row>
    <row r="40" spans="1:8" x14ac:dyDescent="0.25">
      <c r="A40" s="8">
        <v>150</v>
      </c>
      <c r="B40" s="8" t="s">
        <v>45</v>
      </c>
      <c r="C40" s="9" t="str">
        <f>VLOOKUP($A40,[1]Total!$A$2:$G$192,3,FALSE)</f>
        <v>Caribou</v>
      </c>
      <c r="D40" s="16">
        <f>VLOOKUP($A40,[1]Total!$A$2:$I$192,7)</f>
        <v>0.64697395664782276</v>
      </c>
      <c r="E40" s="9" t="str">
        <f>VLOOKUP($A40,[1]Total!$A$2:$I$192,9)</f>
        <v>Yes</v>
      </c>
      <c r="F40" s="10">
        <f>VLOOKUP(C40,[1]County!$D$2:$E$202,2,FALSE)</f>
        <v>7012</v>
      </c>
      <c r="G40" s="9" t="str">
        <f t="shared" si="1"/>
        <v>Yes</v>
      </c>
      <c r="H40" s="9" t="str">
        <f t="shared" si="0"/>
        <v>Yes</v>
      </c>
    </row>
    <row r="41" spans="1:8" x14ac:dyDescent="0.25">
      <c r="A41" s="8">
        <v>151</v>
      </c>
      <c r="B41" s="8" t="s">
        <v>46</v>
      </c>
      <c r="C41" s="9" t="str">
        <f>VLOOKUP($A41,[1]Total!$A$2:$G$192,3,FALSE)</f>
        <v>Cassia</v>
      </c>
      <c r="D41" s="16">
        <f>VLOOKUP($A41,[1]Total!$A$2:$I$192,7)</f>
        <v>2.2485276490301578</v>
      </c>
      <c r="E41" s="9" t="str">
        <f>VLOOKUP($A41,[1]Total!$A$2:$I$192,9)</f>
        <v>Yes</v>
      </c>
      <c r="F41" s="10">
        <f>VLOOKUP(C41,[1]County!$D$2:$E$202,2,FALSE)</f>
        <v>24760</v>
      </c>
      <c r="G41" s="9" t="str">
        <f t="shared" si="1"/>
        <v>Yes</v>
      </c>
      <c r="H41" s="9" t="str">
        <f t="shared" si="0"/>
        <v>Yes</v>
      </c>
    </row>
    <row r="42" spans="1:8" x14ac:dyDescent="0.25">
      <c r="A42" s="8">
        <v>161</v>
      </c>
      <c r="B42" s="8" t="s">
        <v>47</v>
      </c>
      <c r="C42" s="9" t="str">
        <f>VLOOKUP($A42,[1]Total!$A$2:$G$192,3,FALSE)</f>
        <v>Clark</v>
      </c>
      <c r="D42" s="16">
        <f>VLOOKUP($A42,[1]Total!$A$2:$I$192,7)</f>
        <v>6.1222513123309327E-2</v>
      </c>
      <c r="E42" s="9" t="str">
        <f>VLOOKUP($A42,[1]Total!$A$2:$I$192,9)</f>
        <v>Yes</v>
      </c>
      <c r="F42" s="10">
        <f>VLOOKUP(C42,[1]County!$D$2:$E$202,2,FALSE)</f>
        <v>791</v>
      </c>
      <c r="G42" s="9" t="str">
        <f t="shared" si="1"/>
        <v>Yes</v>
      </c>
      <c r="H42" s="9" t="str">
        <f t="shared" si="0"/>
        <v>Yes</v>
      </c>
    </row>
    <row r="43" spans="1:8" x14ac:dyDescent="0.25">
      <c r="A43" s="8">
        <v>171</v>
      </c>
      <c r="B43" s="8" t="s">
        <v>48</v>
      </c>
      <c r="C43" s="9" t="str">
        <f>VLOOKUP($A43,[1]Total!$A$2:$G$192,3,FALSE)</f>
        <v>Clearwater</v>
      </c>
      <c r="D43" s="16">
        <f>VLOOKUP($A43,[1]Total!$A$2:$I$192,7)</f>
        <v>0.53158596862755547</v>
      </c>
      <c r="E43" s="9" t="str">
        <f>VLOOKUP($A43,[1]Total!$A$2:$I$192,9)</f>
        <v>Yes</v>
      </c>
      <c r="F43" s="10">
        <f>VLOOKUP(C43,[1]County!$D$2:$E$202,2,FALSE)</f>
        <v>8752</v>
      </c>
      <c r="G43" s="9" t="str">
        <f t="shared" si="1"/>
        <v>Yes</v>
      </c>
      <c r="H43" s="9" t="str">
        <f t="shared" si="0"/>
        <v>Yes</v>
      </c>
    </row>
    <row r="44" spans="1:8" x14ac:dyDescent="0.25">
      <c r="A44" s="8">
        <v>181</v>
      </c>
      <c r="B44" s="8" t="s">
        <v>49</v>
      </c>
      <c r="C44" s="9" t="str">
        <f>VLOOKUP($A44,[1]Total!$A$2:$G$192,3,FALSE)</f>
        <v>Custer</v>
      </c>
      <c r="D44" s="16">
        <f>VLOOKUP($A44,[1]Total!$A$2:$I$192,7)</f>
        <v>8.465848706870277E-2</v>
      </c>
      <c r="E44" s="9" t="str">
        <f>VLOOKUP($A44,[1]Total!$A$2:$I$192,9)</f>
        <v>Yes</v>
      </c>
      <c r="F44" s="10">
        <f>VLOOKUP(C44,[1]County!$D$2:$E$202,2,FALSE)</f>
        <v>4265</v>
      </c>
      <c r="G44" s="9" t="str">
        <f t="shared" si="1"/>
        <v>Yes</v>
      </c>
      <c r="H44" s="9" t="str">
        <f t="shared" si="0"/>
        <v>Yes</v>
      </c>
    </row>
    <row r="45" spans="1:8" x14ac:dyDescent="0.25">
      <c r="A45" s="8">
        <v>182</v>
      </c>
      <c r="B45" s="8" t="s">
        <v>50</v>
      </c>
      <c r="C45" s="9" t="str">
        <f>VLOOKUP($A45,[1]Total!$A$2:$G$192,3,FALSE)</f>
        <v>Custer</v>
      </c>
      <c r="D45" s="16">
        <f>VLOOKUP($A45,[1]Total!$A$2:$I$192,7)</f>
        <v>0.20728586760023385</v>
      </c>
      <c r="E45" s="9" t="str">
        <f>VLOOKUP($A45,[1]Total!$A$2:$I$192,9)</f>
        <v>Yes</v>
      </c>
      <c r="F45" s="10">
        <f>VLOOKUP(C45,[1]County!$D$2:$E$202,2,FALSE)</f>
        <v>4265</v>
      </c>
      <c r="G45" s="9" t="str">
        <f t="shared" si="1"/>
        <v>Yes</v>
      </c>
      <c r="H45" s="9" t="str">
        <f t="shared" si="0"/>
        <v>Yes</v>
      </c>
    </row>
    <row r="46" spans="1:8" x14ac:dyDescent="0.25">
      <c r="A46" s="8">
        <v>191</v>
      </c>
      <c r="B46" s="8" t="s">
        <v>51</v>
      </c>
      <c r="C46" s="9" t="str">
        <f>VLOOKUP($A46,[1]Total!$A$2:$G$192,3,FALSE)</f>
        <v>Elmore</v>
      </c>
      <c r="D46" s="16">
        <f>VLOOKUP($A46,[1]Total!$A$2:$I$192,7)</f>
        <v>2.839542066749336E-2</v>
      </c>
      <c r="E46" s="9" t="str">
        <f>VLOOKUP($A46,[1]Total!$A$2:$I$192,9)</f>
        <v>Yes</v>
      </c>
      <c r="F46" s="10">
        <f>VLOOKUP(C46,[1]County!$D$2:$E$202,2,FALSE)</f>
        <v>28669</v>
      </c>
      <c r="G46" s="9" t="str">
        <f t="shared" si="1"/>
        <v>No</v>
      </c>
      <c r="H46" s="9" t="str">
        <f t="shared" si="0"/>
        <v>Yes</v>
      </c>
    </row>
    <row r="47" spans="1:8" x14ac:dyDescent="0.25">
      <c r="A47" s="8">
        <v>192</v>
      </c>
      <c r="B47" s="8" t="s">
        <v>52</v>
      </c>
      <c r="C47" s="9" t="str">
        <f>VLOOKUP($A47,[1]Total!$A$2:$G$192,3,FALSE)</f>
        <v>Elmore</v>
      </c>
      <c r="D47" s="16">
        <f>VLOOKUP($A47,[1]Total!$A$2:$I$192,7)</f>
        <v>0.40085472188132665</v>
      </c>
      <c r="E47" s="9" t="str">
        <f>VLOOKUP($A47,[1]Total!$A$2:$I$192,9)</f>
        <v>Yes</v>
      </c>
      <c r="F47" s="10">
        <f>VLOOKUP(C47,[1]County!$D$2:$E$202,2,FALSE)</f>
        <v>28669</v>
      </c>
      <c r="G47" s="9" t="str">
        <f t="shared" si="1"/>
        <v>No</v>
      </c>
      <c r="H47" s="9" t="str">
        <f t="shared" si="0"/>
        <v>Yes</v>
      </c>
    </row>
    <row r="48" spans="1:8" x14ac:dyDescent="0.25">
      <c r="A48" s="8">
        <v>193</v>
      </c>
      <c r="B48" s="8" t="s">
        <v>53</v>
      </c>
      <c r="C48" s="9" t="str">
        <f>VLOOKUP($A48,[1]Total!$A$2:$G$192,3,FALSE)</f>
        <v>Elmore</v>
      </c>
      <c r="D48" s="16">
        <f>VLOOKUP($A48,[1]Total!$A$2:$I$192,7)</f>
        <v>1.8749510382769869</v>
      </c>
      <c r="E48" s="9" t="str">
        <f>VLOOKUP($A48,[1]Total!$A$2:$I$192,9)</f>
        <v>Yes</v>
      </c>
      <c r="F48" s="10">
        <f>VLOOKUP(C48,[1]County!$D$2:$E$202,2,FALSE)</f>
        <v>28669</v>
      </c>
      <c r="G48" s="9" t="str">
        <f t="shared" si="1"/>
        <v>No</v>
      </c>
      <c r="H48" s="9" t="str">
        <f t="shared" si="0"/>
        <v>Yes</v>
      </c>
    </row>
    <row r="49" spans="1:8" x14ac:dyDescent="0.25">
      <c r="A49" s="8">
        <v>201</v>
      </c>
      <c r="B49" s="8" t="s">
        <v>54</v>
      </c>
      <c r="C49" s="9" t="str">
        <f>VLOOKUP($A49,[1]Total!$A$2:$G$192,3,FALSE)</f>
        <v>Franklin</v>
      </c>
      <c r="D49" s="16">
        <f>VLOOKUP($A49,[1]Total!$A$2:$I$192,7)</f>
        <v>5.6984712105620385</v>
      </c>
      <c r="E49" s="9" t="str">
        <f>VLOOKUP($A49,[1]Total!$A$2:$I$192,9)</f>
        <v>Yes</v>
      </c>
      <c r="F49" s="10">
        <f>VLOOKUP(C49,[1]County!$D$2:$E$202,2,FALSE)</f>
        <v>14284</v>
      </c>
      <c r="G49" s="9" t="str">
        <f t="shared" si="1"/>
        <v>Yes</v>
      </c>
      <c r="H49" s="9" t="str">
        <f t="shared" si="0"/>
        <v>Yes</v>
      </c>
    </row>
    <row r="50" spans="1:8" x14ac:dyDescent="0.25">
      <c r="A50" s="8">
        <v>202</v>
      </c>
      <c r="B50" s="8" t="s">
        <v>55</v>
      </c>
      <c r="C50" s="9" t="str">
        <f>VLOOKUP($A50,[1]Total!$A$2:$G$192,3,FALSE)</f>
        <v>Franklin</v>
      </c>
      <c r="D50" s="16">
        <f>VLOOKUP($A50,[1]Total!$A$2:$I$192,7)</f>
        <v>5.2262699001160327</v>
      </c>
      <c r="E50" s="9" t="str">
        <f>VLOOKUP($A50,[1]Total!$A$2:$I$192,9)</f>
        <v>Yes</v>
      </c>
      <c r="F50" s="10">
        <f>VLOOKUP(C50,[1]County!$D$2:$E$202,2,FALSE)</f>
        <v>14284</v>
      </c>
      <c r="G50" s="9" t="str">
        <f t="shared" si="1"/>
        <v>Yes</v>
      </c>
      <c r="H50" s="9" t="str">
        <f t="shared" si="0"/>
        <v>Yes</v>
      </c>
    </row>
    <row r="51" spans="1:8" x14ac:dyDescent="0.25">
      <c r="A51" s="8">
        <v>215</v>
      </c>
      <c r="B51" s="8" t="s">
        <v>56</v>
      </c>
      <c r="C51" s="9" t="str">
        <f>VLOOKUP($A51,[1]Total!$A$2:$G$192,3,FALSE)</f>
        <v>Fremont</v>
      </c>
      <c r="D51" s="16">
        <f>VLOOKUP($A51,[1]Total!$A$2:$I$192,7)</f>
        <v>1.2147547674536312</v>
      </c>
      <c r="E51" s="9" t="str">
        <f>VLOOKUP($A51,[1]Total!$A$2:$I$192,9)</f>
        <v>Yes</v>
      </c>
      <c r="F51" s="10">
        <f>VLOOKUP(C51,[1]County!$D$2:$E$202,2,FALSE)</f>
        <v>13414</v>
      </c>
      <c r="G51" s="9" t="str">
        <f t="shared" si="1"/>
        <v>Yes</v>
      </c>
      <c r="H51" s="9" t="str">
        <f t="shared" si="0"/>
        <v>Yes</v>
      </c>
    </row>
    <row r="52" spans="1:8" x14ac:dyDescent="0.25">
      <c r="A52" s="8">
        <v>221</v>
      </c>
      <c r="B52" s="8" t="s">
        <v>57</v>
      </c>
      <c r="C52" s="9" t="str">
        <f>VLOOKUP($A52,[1]Total!$A$2:$G$192,3,FALSE)</f>
        <v>Gem</v>
      </c>
      <c r="D52" s="16">
        <f>VLOOKUP($A52,[1]Total!$A$2:$I$192,7)</f>
        <v>4.5360996210975619</v>
      </c>
      <c r="E52" s="9" t="str">
        <f>VLOOKUP($A52,[1]Total!$A$2:$I$192,9)</f>
        <v>Yes</v>
      </c>
      <c r="F52" s="10">
        <f>VLOOKUP(C52,[1]County!$D$2:$E$202,2,FALSE)</f>
        <v>19274</v>
      </c>
      <c r="G52" s="9" t="str">
        <f t="shared" si="1"/>
        <v>Yes</v>
      </c>
      <c r="H52" s="9" t="str">
        <f t="shared" si="0"/>
        <v>Yes</v>
      </c>
    </row>
    <row r="53" spans="1:8" x14ac:dyDescent="0.25">
      <c r="A53" s="8">
        <v>231</v>
      </c>
      <c r="B53" s="8" t="s">
        <v>58</v>
      </c>
      <c r="C53" s="9" t="str">
        <f>VLOOKUP($A53,[1]Total!$A$2:$G$192,3,FALSE)</f>
        <v>Gooding</v>
      </c>
      <c r="D53" s="16">
        <f>VLOOKUP($A53,[1]Total!$A$2:$I$192,7)</f>
        <v>3.0975162078673359</v>
      </c>
      <c r="E53" s="9" t="str">
        <f>VLOOKUP($A53,[1]Total!$A$2:$I$192,9)</f>
        <v>Yes</v>
      </c>
      <c r="F53" s="10">
        <f>VLOOKUP(C53,[1]County!$D$2:$E$202,2,FALSE)</f>
        <v>15643</v>
      </c>
      <c r="G53" s="9" t="str">
        <f t="shared" si="1"/>
        <v>Yes</v>
      </c>
      <c r="H53" s="9" t="str">
        <f t="shared" si="0"/>
        <v>Yes</v>
      </c>
    </row>
    <row r="54" spans="1:8" x14ac:dyDescent="0.25">
      <c r="A54" s="8">
        <v>232</v>
      </c>
      <c r="B54" s="8" t="s">
        <v>59</v>
      </c>
      <c r="C54" s="9" t="str">
        <f>VLOOKUP($A54,[1]Total!$A$2:$G$192,3,FALSE)</f>
        <v>Gooding</v>
      </c>
      <c r="D54" s="16">
        <f>VLOOKUP($A54,[1]Total!$A$2:$I$192,7)</f>
        <v>9.6400098974920638</v>
      </c>
      <c r="E54" s="9" t="str">
        <f>VLOOKUP($A54,[1]Total!$A$2:$I$192,9)</f>
        <v>Yes</v>
      </c>
      <c r="F54" s="10">
        <f>VLOOKUP(C54,[1]County!$D$2:$E$202,2,FALSE)</f>
        <v>15643</v>
      </c>
      <c r="G54" s="9" t="str">
        <f t="shared" si="1"/>
        <v>Yes</v>
      </c>
      <c r="H54" s="9" t="str">
        <f t="shared" si="0"/>
        <v>Yes</v>
      </c>
    </row>
    <row r="55" spans="1:8" x14ac:dyDescent="0.25">
      <c r="A55" s="8">
        <v>233</v>
      </c>
      <c r="B55" s="8" t="s">
        <v>60</v>
      </c>
      <c r="C55" s="9" t="str">
        <f>VLOOKUP($A55,[1]Total!$A$2:$G$192,3,FALSE)</f>
        <v>Gooding</v>
      </c>
      <c r="D55" s="16">
        <f>VLOOKUP($A55,[1]Total!$A$2:$I$192,7)</f>
        <v>7.3299447111461928</v>
      </c>
      <c r="E55" s="9" t="str">
        <f>VLOOKUP($A55,[1]Total!$A$2:$I$192,9)</f>
        <v>Yes</v>
      </c>
      <c r="F55" s="10">
        <f>VLOOKUP(C55,[1]County!$D$2:$E$202,2,FALSE)</f>
        <v>15643</v>
      </c>
      <c r="G55" s="9" t="str">
        <f t="shared" si="1"/>
        <v>Yes</v>
      </c>
      <c r="H55" s="9" t="str">
        <f t="shared" si="0"/>
        <v>Yes</v>
      </c>
    </row>
    <row r="56" spans="1:8" x14ac:dyDescent="0.25">
      <c r="A56" s="8">
        <v>234</v>
      </c>
      <c r="B56" s="8" t="s">
        <v>61</v>
      </c>
      <c r="C56" s="9" t="str">
        <f>VLOOKUP($A56,[1]Total!$A$2:$G$192,3,FALSE)</f>
        <v>Gooding</v>
      </c>
      <c r="D56" s="16">
        <f>VLOOKUP($A56,[1]Total!$A$2:$I$192,7)</f>
        <v>0.57172288339028055</v>
      </c>
      <c r="E56" s="9" t="str">
        <f>VLOOKUP($A56,[1]Total!$A$2:$I$192,9)</f>
        <v>Yes</v>
      </c>
      <c r="F56" s="10">
        <f>VLOOKUP(C56,[1]County!$D$2:$E$202,2,FALSE)</f>
        <v>15643</v>
      </c>
      <c r="G56" s="9" t="str">
        <f t="shared" si="1"/>
        <v>Yes</v>
      </c>
      <c r="H56" s="9" t="str">
        <f t="shared" si="0"/>
        <v>Yes</v>
      </c>
    </row>
    <row r="57" spans="1:8" x14ac:dyDescent="0.25">
      <c r="A57" s="8">
        <v>242</v>
      </c>
      <c r="B57" s="8" t="s">
        <v>62</v>
      </c>
      <c r="C57" s="9" t="str">
        <f>VLOOKUP($A57,[1]Total!$A$2:$G$192,3,FALSE)</f>
        <v>Idaho</v>
      </c>
      <c r="D57" s="16">
        <f>VLOOKUP($A57,[1]Total!$A$2:$I$192,7)</f>
        <v>2.0797175099262883</v>
      </c>
      <c r="E57" s="9" t="str">
        <f>VLOOKUP($A57,[1]Total!$A$2:$I$192,9)</f>
        <v>Yes</v>
      </c>
      <c r="F57" s="10">
        <f>VLOOKUP(C57,[1]County!$D$2:$E$202,2,FALSE)</f>
        <v>16588</v>
      </c>
      <c r="G57" s="9" t="str">
        <f t="shared" si="1"/>
        <v>Yes</v>
      </c>
      <c r="H57" s="9" t="str">
        <f t="shared" si="0"/>
        <v>Yes</v>
      </c>
    </row>
    <row r="58" spans="1:8" x14ac:dyDescent="0.25">
      <c r="A58" s="8">
        <v>243</v>
      </c>
      <c r="B58" s="8" t="s">
        <v>63</v>
      </c>
      <c r="C58" s="9" t="str">
        <f>VLOOKUP($A58,[1]Total!$A$2:$G$192,3,FALSE)</f>
        <v>Idaho</v>
      </c>
      <c r="D58" s="16">
        <f>VLOOKUP($A58,[1]Total!$A$2:$I$192,7)</f>
        <v>0.24265011456020255</v>
      </c>
      <c r="E58" s="9" t="str">
        <f>VLOOKUP($A58,[1]Total!$A$2:$I$192,9)</f>
        <v>Yes</v>
      </c>
      <c r="F58" s="10">
        <f>VLOOKUP(C58,[1]County!$D$2:$E$202,2,FALSE)</f>
        <v>16588</v>
      </c>
      <c r="G58" s="9" t="str">
        <f t="shared" si="1"/>
        <v>Yes</v>
      </c>
      <c r="H58" s="9" t="str">
        <f t="shared" si="0"/>
        <v>Yes</v>
      </c>
    </row>
    <row r="59" spans="1:8" x14ac:dyDescent="0.25">
      <c r="A59" s="8">
        <v>244</v>
      </c>
      <c r="B59" s="8" t="s">
        <v>64</v>
      </c>
      <c r="C59" s="9" t="str">
        <f>VLOOKUP($A59,[1]Total!$A$2:$G$192,3,FALSE)</f>
        <v>Idaho</v>
      </c>
      <c r="D59" s="16">
        <f>VLOOKUP($A59,[1]Total!$A$2:$I$192,7)</f>
        <v>0.15252176760586997</v>
      </c>
      <c r="E59" s="9" t="str">
        <f>VLOOKUP($A59,[1]Total!$A$2:$I$192,9)</f>
        <v>Yes</v>
      </c>
      <c r="F59" s="10">
        <f>VLOOKUP(C59,[1]County!$D$2:$E$202,2,FALSE)</f>
        <v>16588</v>
      </c>
      <c r="G59" s="9" t="str">
        <f t="shared" si="1"/>
        <v>Yes</v>
      </c>
      <c r="H59" s="9" t="str">
        <f t="shared" si="0"/>
        <v>Yes</v>
      </c>
    </row>
    <row r="60" spans="1:8" x14ac:dyDescent="0.25">
      <c r="A60" s="8">
        <v>251</v>
      </c>
      <c r="B60" s="8" t="s">
        <v>65</v>
      </c>
      <c r="C60" s="9" t="str">
        <f>VLOOKUP($A60,[1]Total!$A$2:$G$192,3,FALSE)</f>
        <v>Jefferson</v>
      </c>
      <c r="D60" s="16">
        <f>VLOOKUP($A60,[1]Total!$A$2:$I$192,7)</f>
        <v>19.39459703521721</v>
      </c>
      <c r="E60" s="9" t="str">
        <f>VLOOKUP($A60,[1]Total!$A$2:$I$192,9)</f>
        <v>Yes</v>
      </c>
      <c r="F60" s="10">
        <f>VLOOKUP(C60,[1]County!$D$2:$E$202,2,FALSE)</f>
        <v>31077</v>
      </c>
      <c r="G60" s="9" t="str">
        <f t="shared" si="1"/>
        <v>No</v>
      </c>
      <c r="H60" s="9" t="str">
        <f t="shared" si="0"/>
        <v>Yes</v>
      </c>
    </row>
    <row r="61" spans="1:8" x14ac:dyDescent="0.25">
      <c r="A61" s="8">
        <v>252</v>
      </c>
      <c r="B61" s="8" t="s">
        <v>66</v>
      </c>
      <c r="C61" s="9" t="str">
        <f>VLOOKUP($A61,[1]Total!$A$2:$G$192,3,FALSE)</f>
        <v>Jefferson</v>
      </c>
      <c r="D61" s="16">
        <f>VLOOKUP($A61,[1]Total!$A$2:$I$192,7)</f>
        <v>5.2808855140324242</v>
      </c>
      <c r="E61" s="9" t="str">
        <f>VLOOKUP($A61,[1]Total!$A$2:$I$192,9)</f>
        <v>Yes</v>
      </c>
      <c r="F61" s="10">
        <f>VLOOKUP(C61,[1]County!$D$2:$E$202,2,FALSE)</f>
        <v>31077</v>
      </c>
      <c r="G61" s="9" t="str">
        <f t="shared" si="1"/>
        <v>No</v>
      </c>
      <c r="H61" s="9" t="str">
        <f t="shared" si="0"/>
        <v>Yes</v>
      </c>
    </row>
    <row r="62" spans="1:8" x14ac:dyDescent="0.25">
      <c r="A62" s="8">
        <v>253</v>
      </c>
      <c r="B62" s="8" t="s">
        <v>67</v>
      </c>
      <c r="C62" s="9" t="str">
        <f>VLOOKUP($A62,[1]Total!$A$2:$G$192,3,FALSE)</f>
        <v>Jefferson</v>
      </c>
      <c r="D62" s="16">
        <f>VLOOKUP($A62,[1]Total!$A$2:$I$192,7)</f>
        <v>0.83122298793984395</v>
      </c>
      <c r="E62" s="9" t="str">
        <f>VLOOKUP($A62,[1]Total!$A$2:$I$192,9)</f>
        <v>Yes</v>
      </c>
      <c r="F62" s="10">
        <f>VLOOKUP(C62,[1]County!$D$2:$E$202,2,FALSE)</f>
        <v>31077</v>
      </c>
      <c r="G62" s="9" t="str">
        <f t="shared" si="1"/>
        <v>No</v>
      </c>
      <c r="H62" s="9" t="str">
        <f t="shared" si="0"/>
        <v>Yes</v>
      </c>
    </row>
    <row r="63" spans="1:8" x14ac:dyDescent="0.25">
      <c r="A63" s="8">
        <v>261</v>
      </c>
      <c r="B63" s="8" t="s">
        <v>68</v>
      </c>
      <c r="C63" s="9" t="str">
        <f>VLOOKUP($A63,[1]Total!$A$2:$G$192,3,FALSE)</f>
        <v>Jerome</v>
      </c>
      <c r="D63" s="16">
        <f>VLOOKUP($A63,[1]Total!$A$2:$I$192,7)</f>
        <v>13.0182810476956</v>
      </c>
      <c r="E63" s="9" t="str">
        <f>VLOOKUP($A63,[1]Total!$A$2:$I$192,9)</f>
        <v>Yes</v>
      </c>
      <c r="F63" s="10">
        <f>VLOOKUP(C63,[1]County!$D$2:$E$202,2,FALSE)</f>
        <v>24268</v>
      </c>
      <c r="G63" s="9" t="str">
        <f t="shared" si="1"/>
        <v>Yes</v>
      </c>
      <c r="H63" s="9" t="str">
        <f t="shared" si="0"/>
        <v>Yes</v>
      </c>
    </row>
    <row r="64" spans="1:8" x14ac:dyDescent="0.25">
      <c r="A64" s="8">
        <v>262</v>
      </c>
      <c r="B64" s="8" t="s">
        <v>69</v>
      </c>
      <c r="C64" s="9" t="str">
        <f>VLOOKUP($A64,[1]Total!$A$2:$G$192,3,FALSE)</f>
        <v>Jerome</v>
      </c>
      <c r="D64" s="16">
        <f>VLOOKUP($A64,[1]Total!$A$2:$I$192,7)</f>
        <v>2.272126496620718</v>
      </c>
      <c r="E64" s="9" t="str">
        <f>VLOOKUP($A64,[1]Total!$A$2:$I$192,9)</f>
        <v>Yes</v>
      </c>
      <c r="F64" s="10">
        <f>VLOOKUP(C64,[1]County!$D$2:$E$202,2,FALSE)</f>
        <v>24268</v>
      </c>
      <c r="G64" s="9" t="str">
        <f t="shared" si="1"/>
        <v>Yes</v>
      </c>
      <c r="H64" s="9" t="str">
        <f t="shared" si="0"/>
        <v>Yes</v>
      </c>
    </row>
    <row r="65" spans="1:8" x14ac:dyDescent="0.25">
      <c r="A65" s="5">
        <v>271</v>
      </c>
      <c r="B65" s="5" t="s">
        <v>70</v>
      </c>
      <c r="C65" s="6" t="str">
        <f>VLOOKUP($A65,[1]Total!$A$2:$G$192,3,FALSE)</f>
        <v>Kootenai</v>
      </c>
      <c r="D65" s="15">
        <f>VLOOKUP($A65,[1]Total!$A$2:$I$192,7)</f>
        <v>27.648670047190688</v>
      </c>
      <c r="E65" s="6" t="str">
        <f>VLOOKUP($A65,[1]Total!$A$2:$I$192,9)</f>
        <v>No</v>
      </c>
      <c r="F65" s="7">
        <f>VLOOKUP(C65,[1]County!$D$2:$E$202,2,FALSE)</f>
        <v>172790</v>
      </c>
      <c r="G65" s="6" t="str">
        <f t="shared" si="1"/>
        <v>No</v>
      </c>
      <c r="H65" s="6" t="str">
        <f t="shared" si="0"/>
        <v>No</v>
      </c>
    </row>
    <row r="66" spans="1:8" x14ac:dyDescent="0.25">
      <c r="A66" s="8">
        <v>272</v>
      </c>
      <c r="B66" s="8" t="s">
        <v>71</v>
      </c>
      <c r="C66" s="9" t="str">
        <f>VLOOKUP($A66,[1]Total!$A$2:$G$192,3,FALSE)</f>
        <v>Kootenai</v>
      </c>
      <c r="D66" s="16">
        <f>VLOOKUP($A66,[1]Total!$A$2:$I$192,7)</f>
        <v>11.670363046117819</v>
      </c>
      <c r="E66" s="9" t="str">
        <f>VLOOKUP($A66,[1]Total!$A$2:$I$192,9)</f>
        <v>Yes</v>
      </c>
      <c r="F66" s="10">
        <f>VLOOKUP(C66,[1]County!$D$2:$E$202,2,FALSE)</f>
        <v>172790</v>
      </c>
      <c r="G66" s="9" t="str">
        <f t="shared" si="1"/>
        <v>No</v>
      </c>
      <c r="H66" s="9" t="str">
        <f t="shared" si="0"/>
        <v>Yes</v>
      </c>
    </row>
    <row r="67" spans="1:8" x14ac:dyDescent="0.25">
      <c r="A67" s="5">
        <v>273</v>
      </c>
      <c r="B67" s="5" t="s">
        <v>72</v>
      </c>
      <c r="C67" s="6" t="str">
        <f>VLOOKUP($A67,[1]Total!$A$2:$G$192,3,FALSE)</f>
        <v>Kootenai</v>
      </c>
      <c r="D67" s="15">
        <f>VLOOKUP($A67,[1]Total!$A$2:$I$192,7)</f>
        <v>97.863003496635855</v>
      </c>
      <c r="E67" s="6" t="str">
        <f>VLOOKUP($A67,[1]Total!$A$2:$I$192,9)</f>
        <v>No</v>
      </c>
      <c r="F67" s="7">
        <f>VLOOKUP(C67,[1]County!$D$2:$E$202,2,FALSE)</f>
        <v>172790</v>
      </c>
      <c r="G67" s="6" t="str">
        <f t="shared" si="1"/>
        <v>No</v>
      </c>
      <c r="H67" s="6" t="str">
        <f t="shared" ref="H67:H130" si="2">IF(OR(E67="Yes",G67="Yes"),"Yes","No")</f>
        <v>No</v>
      </c>
    </row>
    <row r="68" spans="1:8" x14ac:dyDescent="0.25">
      <c r="A68" s="8">
        <v>274</v>
      </c>
      <c r="B68" s="8" t="s">
        <v>73</v>
      </c>
      <c r="C68" s="9" t="str">
        <f>VLOOKUP($A68,[1]Total!$A$2:$G$192,3,FALSE)</f>
        <v>Kootenai</v>
      </c>
      <c r="D68" s="16">
        <f>VLOOKUP($A68,[1]Total!$A$2:$I$192,7)</f>
        <v>1.0190186264634307</v>
      </c>
      <c r="E68" s="9" t="str">
        <f>VLOOKUP($A68,[1]Total!$A$2:$I$192,9)</f>
        <v>Yes</v>
      </c>
      <c r="F68" s="10">
        <f>VLOOKUP(C68,[1]County!$D$2:$E$202,2,FALSE)</f>
        <v>172790</v>
      </c>
      <c r="G68" s="9" t="str">
        <f t="shared" ref="G68:G131" si="3">IF(C68="Virtual","NA",IF(F68&lt;25000,"Yes","No"))</f>
        <v>No</v>
      </c>
      <c r="H68" s="9" t="str">
        <f t="shared" si="2"/>
        <v>Yes</v>
      </c>
    </row>
    <row r="69" spans="1:8" x14ac:dyDescent="0.25">
      <c r="A69" s="8">
        <v>281</v>
      </c>
      <c r="B69" s="8" t="s">
        <v>74</v>
      </c>
      <c r="C69" s="9" t="str">
        <f>VLOOKUP($A69,[1]Total!$A$2:$G$192,3,FALSE)</f>
        <v>Latah</v>
      </c>
      <c r="D69" s="16">
        <f>VLOOKUP($A69,[1]Total!$A$2:$I$192,7)</f>
        <v>17.860656325200871</v>
      </c>
      <c r="E69" s="9" t="str">
        <f>VLOOKUP($A69,[1]Total!$A$2:$I$192,9)</f>
        <v>Yes</v>
      </c>
      <c r="F69" s="10">
        <f>VLOOKUP(C69,[1]County!$D$2:$E$202,2,FALSE)</f>
        <v>39629</v>
      </c>
      <c r="G69" s="9" t="str">
        <f t="shared" si="3"/>
        <v>No</v>
      </c>
      <c r="H69" s="9" t="str">
        <f t="shared" si="2"/>
        <v>Yes</v>
      </c>
    </row>
    <row r="70" spans="1:8" x14ac:dyDescent="0.25">
      <c r="A70" s="8">
        <v>282</v>
      </c>
      <c r="B70" s="8" t="s">
        <v>75</v>
      </c>
      <c r="C70" s="9" t="str">
        <f>VLOOKUP($A70,[1]Total!$A$2:$G$192,3,FALSE)</f>
        <v>Latah</v>
      </c>
      <c r="D70" s="16">
        <f>VLOOKUP($A70,[1]Total!$A$2:$I$192,7)</f>
        <v>1.6428053373882043</v>
      </c>
      <c r="E70" s="9" t="str">
        <f>VLOOKUP($A70,[1]Total!$A$2:$I$192,9)</f>
        <v>Yes</v>
      </c>
      <c r="F70" s="10">
        <f>VLOOKUP(C70,[1]County!$D$2:$E$202,2,FALSE)</f>
        <v>39629</v>
      </c>
      <c r="G70" s="9" t="str">
        <f t="shared" si="3"/>
        <v>No</v>
      </c>
      <c r="H70" s="9" t="str">
        <f t="shared" si="2"/>
        <v>Yes</v>
      </c>
    </row>
    <row r="71" spans="1:8" x14ac:dyDescent="0.25">
      <c r="A71" s="8">
        <v>283</v>
      </c>
      <c r="B71" s="8" t="s">
        <v>76</v>
      </c>
      <c r="C71" s="9" t="str">
        <f>VLOOKUP($A71,[1]Total!$A$2:$G$192,3,FALSE)</f>
        <v>Latah</v>
      </c>
      <c r="D71" s="16">
        <f>VLOOKUP($A71,[1]Total!$A$2:$I$192,7)</f>
        <v>1.72558121081853</v>
      </c>
      <c r="E71" s="9" t="str">
        <f>VLOOKUP($A71,[1]Total!$A$2:$I$192,9)</f>
        <v>Yes</v>
      </c>
      <c r="F71" s="10">
        <f>VLOOKUP(C71,[1]County!$D$2:$E$202,2,FALSE)</f>
        <v>39629</v>
      </c>
      <c r="G71" s="9" t="str">
        <f t="shared" si="3"/>
        <v>No</v>
      </c>
      <c r="H71" s="9" t="str">
        <f t="shared" si="2"/>
        <v>Yes</v>
      </c>
    </row>
    <row r="72" spans="1:8" x14ac:dyDescent="0.25">
      <c r="A72" s="8">
        <v>285</v>
      </c>
      <c r="B72" s="8" t="s">
        <v>77</v>
      </c>
      <c r="C72" s="9" t="str">
        <f>VLOOKUP($A72,[1]Total!$A$2:$G$192,3,FALSE)</f>
        <v>Latah</v>
      </c>
      <c r="D72" s="16">
        <f>VLOOKUP($A72,[1]Total!$A$2:$I$192,7)</f>
        <v>1.340820053425098</v>
      </c>
      <c r="E72" s="9" t="str">
        <f>VLOOKUP($A72,[1]Total!$A$2:$I$192,9)</f>
        <v>Yes</v>
      </c>
      <c r="F72" s="10">
        <f>VLOOKUP(C72,[1]County!$D$2:$E$202,2,FALSE)</f>
        <v>39629</v>
      </c>
      <c r="G72" s="9" t="str">
        <f t="shared" si="3"/>
        <v>No</v>
      </c>
      <c r="H72" s="9" t="str">
        <f t="shared" si="2"/>
        <v>Yes</v>
      </c>
    </row>
    <row r="73" spans="1:8" x14ac:dyDescent="0.25">
      <c r="A73" s="8">
        <v>287</v>
      </c>
      <c r="B73" s="8" t="s">
        <v>78</v>
      </c>
      <c r="C73" s="9" t="str">
        <f>VLOOKUP($A73,[1]Total!$A$2:$G$192,3,FALSE)</f>
        <v>Latah</v>
      </c>
      <c r="D73" s="16">
        <f>VLOOKUP($A73,[1]Total!$A$2:$I$192,7)</f>
        <v>2.7809124601821242</v>
      </c>
      <c r="E73" s="9" t="str">
        <f>VLOOKUP($A73,[1]Total!$A$2:$I$192,9)</f>
        <v>Yes</v>
      </c>
      <c r="F73" s="10">
        <f>VLOOKUP(C73,[1]County!$D$2:$E$202,2,FALSE)</f>
        <v>39629</v>
      </c>
      <c r="G73" s="9" t="str">
        <f t="shared" si="3"/>
        <v>No</v>
      </c>
      <c r="H73" s="9" t="str">
        <f t="shared" si="2"/>
        <v>Yes</v>
      </c>
    </row>
    <row r="74" spans="1:8" x14ac:dyDescent="0.25">
      <c r="A74" s="8">
        <v>288</v>
      </c>
      <c r="B74" s="8" t="s">
        <v>79</v>
      </c>
      <c r="C74" s="9" t="str">
        <f>VLOOKUP($A74,[1]Total!$A$2:$G$192,3,FALSE)</f>
        <v>Latah</v>
      </c>
      <c r="D74" s="16">
        <f>VLOOKUP($A74,[1]Total!$A$2:$I$192,7)</f>
        <v>0.29245421991672266</v>
      </c>
      <c r="E74" s="9" t="str">
        <f>VLOOKUP($A74,[1]Total!$A$2:$I$192,9)</f>
        <v>Yes</v>
      </c>
      <c r="F74" s="10">
        <f>VLOOKUP(C74,[1]County!$D$2:$E$202,2,FALSE)</f>
        <v>39629</v>
      </c>
      <c r="G74" s="9" t="str">
        <f t="shared" si="3"/>
        <v>No</v>
      </c>
      <c r="H74" s="9" t="str">
        <f t="shared" si="2"/>
        <v>Yes</v>
      </c>
    </row>
    <row r="75" spans="1:8" x14ac:dyDescent="0.25">
      <c r="A75" s="8">
        <v>291</v>
      </c>
      <c r="B75" s="8" t="s">
        <v>80</v>
      </c>
      <c r="C75" s="9" t="str">
        <f>VLOOKUP($A75,[1]Total!$A$2:$G$192,3,FALSE)</f>
        <v>Lemhi</v>
      </c>
      <c r="D75" s="16">
        <f>VLOOKUP($A75,[1]Total!$A$2:$I$192,7)</f>
        <v>0.23256046169065353</v>
      </c>
      <c r="E75" s="9" t="str">
        <f>VLOOKUP($A75,[1]Total!$A$2:$I$192,9)</f>
        <v>Yes</v>
      </c>
      <c r="F75" s="10">
        <f>VLOOKUP(C75,[1]County!$D$2:$E$202,2,FALSE)</f>
        <v>7958</v>
      </c>
      <c r="G75" s="9" t="str">
        <f t="shared" si="3"/>
        <v>Yes</v>
      </c>
      <c r="H75" s="9" t="str">
        <f t="shared" si="2"/>
        <v>Yes</v>
      </c>
    </row>
    <row r="76" spans="1:8" x14ac:dyDescent="0.25">
      <c r="A76" s="8">
        <v>292</v>
      </c>
      <c r="B76" s="8" t="s">
        <v>81</v>
      </c>
      <c r="C76" s="9" t="str">
        <f>VLOOKUP($A76,[1]Total!$A$2:$G$192,3,FALSE)</f>
        <v>Lemhi</v>
      </c>
      <c r="D76" s="16">
        <f>VLOOKUP($A76,[1]Total!$A$2:$I$192,7)</f>
        <v>9.2271930741442076E-2</v>
      </c>
      <c r="E76" s="9" t="str">
        <f>VLOOKUP($A76,[1]Total!$A$2:$I$192,9)</f>
        <v>Yes</v>
      </c>
      <c r="F76" s="10">
        <f>VLOOKUP(C76,[1]County!$D$2:$E$202,2,FALSE)</f>
        <v>7958</v>
      </c>
      <c r="G76" s="9" t="str">
        <f t="shared" si="3"/>
        <v>Yes</v>
      </c>
      <c r="H76" s="9" t="str">
        <f t="shared" si="2"/>
        <v>Yes</v>
      </c>
    </row>
    <row r="77" spans="1:8" x14ac:dyDescent="0.25">
      <c r="A77" s="8">
        <v>302</v>
      </c>
      <c r="B77" s="8" t="s">
        <v>82</v>
      </c>
      <c r="C77" s="9" t="str">
        <f>VLOOKUP($A77,[1]Total!$A$2:$G$192,3,FALSE)</f>
        <v>Lewis</v>
      </c>
      <c r="D77" s="16">
        <f>VLOOKUP($A77,[1]Total!$A$2:$I$192,7)</f>
        <v>0.76536040877028932</v>
      </c>
      <c r="E77" s="9" t="str">
        <f>VLOOKUP($A77,[1]Total!$A$2:$I$192,9)</f>
        <v>Yes</v>
      </c>
      <c r="F77" s="10">
        <f>VLOOKUP(C77,[1]County!$D$2:$E$202,2,FALSE)</f>
        <v>3528</v>
      </c>
      <c r="G77" s="9" t="str">
        <f t="shared" si="3"/>
        <v>Yes</v>
      </c>
      <c r="H77" s="9" t="str">
        <f t="shared" si="2"/>
        <v>Yes</v>
      </c>
    </row>
    <row r="78" spans="1:8" x14ac:dyDescent="0.25">
      <c r="A78" s="8">
        <v>304</v>
      </c>
      <c r="B78" s="8" t="s">
        <v>83</v>
      </c>
      <c r="C78" s="9" t="str">
        <f>VLOOKUP($A78,[1]Total!$A$2:$G$192,3,FALSE)</f>
        <v>Lewis</v>
      </c>
      <c r="D78" s="16">
        <f>VLOOKUP($A78,[1]Total!$A$2:$I$192,7)</f>
        <v>2.2446289078363231</v>
      </c>
      <c r="E78" s="9" t="str">
        <f>VLOOKUP($A78,[1]Total!$A$2:$I$192,9)</f>
        <v>Yes</v>
      </c>
      <c r="F78" s="10">
        <f>VLOOKUP(C78,[1]County!$D$2:$E$202,2,FALSE)</f>
        <v>3528</v>
      </c>
      <c r="G78" s="9" t="str">
        <f t="shared" si="3"/>
        <v>Yes</v>
      </c>
      <c r="H78" s="9" t="str">
        <f t="shared" si="2"/>
        <v>Yes</v>
      </c>
    </row>
    <row r="79" spans="1:8" x14ac:dyDescent="0.25">
      <c r="A79" s="8">
        <v>305</v>
      </c>
      <c r="B79" s="8" t="s">
        <v>84</v>
      </c>
      <c r="C79" s="9" t="str">
        <f>VLOOKUP($A79,[1]Total!$A$2:$G$192,3,FALSE)</f>
        <v>Lewis</v>
      </c>
      <c r="D79" s="16">
        <f>VLOOKUP($A79,[1]Total!$A$2:$I$192,7)</f>
        <v>0.49423725983983996</v>
      </c>
      <c r="E79" s="9" t="str">
        <f>VLOOKUP($A79,[1]Total!$A$2:$I$192,9)</f>
        <v>Yes</v>
      </c>
      <c r="F79" s="10">
        <f>VLOOKUP(C79,[1]County!$D$2:$E$202,2,FALSE)</f>
        <v>3528</v>
      </c>
      <c r="G79" s="9" t="str">
        <f t="shared" si="3"/>
        <v>Yes</v>
      </c>
      <c r="H79" s="9" t="str">
        <f t="shared" si="2"/>
        <v>Yes</v>
      </c>
    </row>
    <row r="80" spans="1:8" x14ac:dyDescent="0.25">
      <c r="A80" s="8">
        <v>312</v>
      </c>
      <c r="B80" s="8" t="s">
        <v>85</v>
      </c>
      <c r="C80" s="9" t="str">
        <f>VLOOKUP($A80,[1]Total!$A$2:$G$192,3,FALSE)</f>
        <v>Lincoln</v>
      </c>
      <c r="D80" s="16">
        <f>VLOOKUP($A80,[1]Total!$A$2:$I$192,7)</f>
        <v>0.99902445890133029</v>
      </c>
      <c r="E80" s="9" t="str">
        <f>VLOOKUP($A80,[1]Total!$A$2:$I$192,9)</f>
        <v>Yes</v>
      </c>
      <c r="F80" s="10">
        <f>VLOOKUP(C80,[1]County!$D$2:$E$202,2,FALSE)</f>
        <v>5129</v>
      </c>
      <c r="G80" s="9" t="str">
        <f t="shared" si="3"/>
        <v>Yes</v>
      </c>
      <c r="H80" s="9" t="str">
        <f t="shared" si="2"/>
        <v>Yes</v>
      </c>
    </row>
    <row r="81" spans="1:8" x14ac:dyDescent="0.25">
      <c r="A81" s="8">
        <v>314</v>
      </c>
      <c r="B81" s="8" t="s">
        <v>86</v>
      </c>
      <c r="C81" s="9" t="str">
        <f>VLOOKUP($A81,[1]Total!$A$2:$G$192,3,FALSE)</f>
        <v>Lincoln</v>
      </c>
      <c r="D81" s="16">
        <f>VLOOKUP($A81,[1]Total!$A$2:$I$192,7)</f>
        <v>1.5373061772123051</v>
      </c>
      <c r="E81" s="9" t="str">
        <f>VLOOKUP($A81,[1]Total!$A$2:$I$192,9)</f>
        <v>Yes</v>
      </c>
      <c r="F81" s="10">
        <f>VLOOKUP(C81,[1]County!$D$2:$E$202,2,FALSE)</f>
        <v>5129</v>
      </c>
      <c r="G81" s="9" t="str">
        <f t="shared" si="3"/>
        <v>Yes</v>
      </c>
      <c r="H81" s="9" t="str">
        <f t="shared" si="2"/>
        <v>Yes</v>
      </c>
    </row>
    <row r="82" spans="1:8" x14ac:dyDescent="0.25">
      <c r="A82" s="8">
        <v>316</v>
      </c>
      <c r="B82" s="8" t="s">
        <v>87</v>
      </c>
      <c r="C82" s="9" t="str">
        <f>VLOOKUP($A82,[1]Total!$A$2:$G$192,3,FALSE)</f>
        <v>Lincoln</v>
      </c>
      <c r="D82" s="16">
        <f>VLOOKUP($A82,[1]Total!$A$2:$I$192,7)</f>
        <v>0.44900388426742766</v>
      </c>
      <c r="E82" s="9" t="str">
        <f>VLOOKUP($A82,[1]Total!$A$2:$I$192,9)</f>
        <v>Yes</v>
      </c>
      <c r="F82" s="10">
        <f>VLOOKUP(C82,[1]County!$D$2:$E$202,2,FALSE)</f>
        <v>5129</v>
      </c>
      <c r="G82" s="9" t="str">
        <f t="shared" si="3"/>
        <v>Yes</v>
      </c>
      <c r="H82" s="9" t="str">
        <f t="shared" si="2"/>
        <v>Yes</v>
      </c>
    </row>
    <row r="83" spans="1:8" x14ac:dyDescent="0.25">
      <c r="A83" s="8">
        <v>321</v>
      </c>
      <c r="B83" s="8" t="s">
        <v>88</v>
      </c>
      <c r="C83" s="9" t="str">
        <f>VLOOKUP($A83,[1]Total!$A$2:$G$192,3,FALSE)</f>
        <v>Madison</v>
      </c>
      <c r="D83" s="16">
        <f>VLOOKUP($A83,[1]Total!$A$2:$I$192,7)</f>
        <v>17.118050066443164</v>
      </c>
      <c r="E83" s="9" t="str">
        <f>VLOOKUP($A83,[1]Total!$A$2:$I$192,9)</f>
        <v>Yes</v>
      </c>
      <c r="F83" s="10">
        <f>VLOOKUP(C83,[1]County!$D$2:$E$202,2,FALSE)</f>
        <v>52929</v>
      </c>
      <c r="G83" s="9" t="str">
        <f t="shared" si="3"/>
        <v>No</v>
      </c>
      <c r="H83" s="9" t="str">
        <f t="shared" si="2"/>
        <v>Yes</v>
      </c>
    </row>
    <row r="84" spans="1:8" x14ac:dyDescent="0.25">
      <c r="A84" s="8">
        <v>322</v>
      </c>
      <c r="B84" s="8" t="s">
        <v>89</v>
      </c>
      <c r="C84" s="9" t="str">
        <f>VLOOKUP($A84,[1]Total!$A$2:$G$192,3,FALSE)</f>
        <v>Madison</v>
      </c>
      <c r="D84" s="16">
        <f>VLOOKUP($A84,[1]Total!$A$2:$I$192,7)</f>
        <v>12.583552927203948</v>
      </c>
      <c r="E84" s="9" t="str">
        <f>VLOOKUP($A84,[1]Total!$A$2:$I$192,9)</f>
        <v>Yes</v>
      </c>
      <c r="F84" s="10">
        <f>VLOOKUP(C84,[1]County!$D$2:$E$202,2,FALSE)</f>
        <v>52929</v>
      </c>
      <c r="G84" s="9" t="str">
        <f t="shared" si="3"/>
        <v>No</v>
      </c>
      <c r="H84" s="9" t="str">
        <f t="shared" si="2"/>
        <v>Yes</v>
      </c>
    </row>
    <row r="85" spans="1:8" x14ac:dyDescent="0.25">
      <c r="A85" s="8">
        <v>331</v>
      </c>
      <c r="B85" s="8" t="s">
        <v>90</v>
      </c>
      <c r="C85" s="9" t="str">
        <f>VLOOKUP($A85,[1]Total!$A$2:$G$192,3,FALSE)</f>
        <v>Minidoka</v>
      </c>
      <c r="D85" s="16">
        <f>VLOOKUP($A85,[1]Total!$A$2:$I$192,7)</f>
        <v>4.5617016166042559</v>
      </c>
      <c r="E85" s="9" t="str">
        <f>VLOOKUP($A85,[1]Total!$A$2:$I$192,9)</f>
        <v>Yes</v>
      </c>
      <c r="F85" s="10">
        <f>VLOOKUP(C85,[1]County!$D$2:$E$202,2,FALSE)</f>
        <v>21666</v>
      </c>
      <c r="G85" s="9" t="str">
        <f t="shared" si="3"/>
        <v>Yes</v>
      </c>
      <c r="H85" s="9" t="str">
        <f t="shared" si="2"/>
        <v>Yes</v>
      </c>
    </row>
    <row r="86" spans="1:8" x14ac:dyDescent="0.25">
      <c r="A86" s="5">
        <v>340</v>
      </c>
      <c r="B86" s="5" t="s">
        <v>91</v>
      </c>
      <c r="C86" s="6" t="str">
        <f>VLOOKUP($A86,[1]Total!$A$2:$G$192,3,FALSE)</f>
        <v>Nez Perce</v>
      </c>
      <c r="D86" s="15">
        <f>VLOOKUP($A86,[1]Total!$A$2:$I$192,7)</f>
        <v>32.113458456446061</v>
      </c>
      <c r="E86" s="6" t="str">
        <f>VLOOKUP($A86,[1]Total!$A$2:$I$192,9)</f>
        <v>No</v>
      </c>
      <c r="F86" s="7">
        <f>VLOOKUP(C86,[1]County!$D$2:$E$202,2,FALSE)</f>
        <v>42141</v>
      </c>
      <c r="G86" s="6" t="str">
        <f t="shared" si="3"/>
        <v>No</v>
      </c>
      <c r="H86" s="6" t="str">
        <f t="shared" si="2"/>
        <v>No</v>
      </c>
    </row>
    <row r="87" spans="1:8" x14ac:dyDescent="0.25">
      <c r="A87" s="8">
        <v>341</v>
      </c>
      <c r="B87" s="8" t="s">
        <v>92</v>
      </c>
      <c r="C87" s="9" t="str">
        <f>VLOOKUP($A87,[1]Total!$A$2:$G$192,3,FALSE)</f>
        <v>Nez Perce</v>
      </c>
      <c r="D87" s="16">
        <f>VLOOKUP($A87,[1]Total!$A$2:$I$192,7)</f>
        <v>1.29470290114852</v>
      </c>
      <c r="E87" s="9" t="str">
        <f>VLOOKUP($A87,[1]Total!$A$2:$I$192,9)</f>
        <v>Yes</v>
      </c>
      <c r="F87" s="10">
        <f>VLOOKUP(C87,[1]County!$D$2:$E$202,2,FALSE)</f>
        <v>42141</v>
      </c>
      <c r="G87" s="9" t="str">
        <f t="shared" si="3"/>
        <v>No</v>
      </c>
      <c r="H87" s="9" t="str">
        <f t="shared" si="2"/>
        <v>Yes</v>
      </c>
    </row>
    <row r="88" spans="1:8" x14ac:dyDescent="0.25">
      <c r="A88" s="8">
        <v>342</v>
      </c>
      <c r="B88" s="8" t="s">
        <v>93</v>
      </c>
      <c r="C88" s="9" t="str">
        <f>VLOOKUP($A88,[1]Total!$A$2:$G$192,3,FALSE)</f>
        <v>Nez Perce</v>
      </c>
      <c r="D88" s="16">
        <f>VLOOKUP($A88,[1]Total!$A$2:$I$192,7)</f>
        <v>1.0971797579723774</v>
      </c>
      <c r="E88" s="9" t="str">
        <f>VLOOKUP($A88,[1]Total!$A$2:$I$192,9)</f>
        <v>Yes</v>
      </c>
      <c r="F88" s="10">
        <f>VLOOKUP(C88,[1]County!$D$2:$E$202,2,FALSE)</f>
        <v>42141</v>
      </c>
      <c r="G88" s="9" t="str">
        <f t="shared" si="3"/>
        <v>No</v>
      </c>
      <c r="H88" s="9" t="str">
        <f t="shared" si="2"/>
        <v>Yes</v>
      </c>
    </row>
    <row r="89" spans="1:8" x14ac:dyDescent="0.25">
      <c r="A89" s="8">
        <v>351</v>
      </c>
      <c r="B89" s="8" t="s">
        <v>94</v>
      </c>
      <c r="C89" s="9" t="str">
        <f>VLOOKUP($A89,[1]Total!$A$2:$G$192,3,FALSE)</f>
        <v>Oneida</v>
      </c>
      <c r="D89" s="16">
        <f>VLOOKUP($A89,[1]Total!$A$2:$I$192,7)</f>
        <v>7.4438867384337026</v>
      </c>
      <c r="E89" s="9" t="str">
        <f>VLOOKUP($A89,[1]Total!$A$2:$I$192,9)</f>
        <v>Yes</v>
      </c>
      <c r="F89" s="10">
        <f>VLOOKUP(C89,[1]County!$D$2:$E$202,2,FALSE)</f>
        <v>4562</v>
      </c>
      <c r="G89" s="9" t="str">
        <f t="shared" si="3"/>
        <v>Yes</v>
      </c>
      <c r="H89" s="9" t="str">
        <f t="shared" si="2"/>
        <v>Yes</v>
      </c>
    </row>
    <row r="90" spans="1:8" x14ac:dyDescent="0.25">
      <c r="A90" s="8">
        <v>363</v>
      </c>
      <c r="B90" s="8" t="s">
        <v>95</v>
      </c>
      <c r="C90" s="9" t="str">
        <f>VLOOKUP($A90,[1]Total!$A$2:$G$192,3,FALSE)</f>
        <v>Owyhee</v>
      </c>
      <c r="D90" s="16">
        <f>VLOOKUP($A90,[1]Total!$A$2:$I$192,7)</f>
        <v>2.8302004139396408</v>
      </c>
      <c r="E90" s="9" t="str">
        <f>VLOOKUP($A90,[1]Total!$A$2:$I$192,9)</f>
        <v>Yes</v>
      </c>
      <c r="F90" s="10">
        <f>VLOOKUP(C90,[1]County!$D$2:$E$202,2,FALSE)</f>
        <v>11994</v>
      </c>
      <c r="G90" s="9" t="str">
        <f t="shared" si="3"/>
        <v>Yes</v>
      </c>
      <c r="H90" s="9" t="str">
        <f t="shared" si="2"/>
        <v>Yes</v>
      </c>
    </row>
    <row r="91" spans="1:8" x14ac:dyDescent="0.25">
      <c r="A91" s="8">
        <v>364</v>
      </c>
      <c r="B91" s="11" t="s">
        <v>96</v>
      </c>
      <c r="C91" s="9" t="str">
        <f>VLOOKUP($A91,[1]Total!$A$2:$G$192,3,FALSE)</f>
        <v>Owyhee</v>
      </c>
      <c r="D91" s="16">
        <f>VLOOKUP($A91,[1]Total!$A$2:$I$192,7)</f>
        <v>9.7505076819626585E-3</v>
      </c>
      <c r="E91" s="9" t="str">
        <f>VLOOKUP($A91,[1]Total!$A$2:$I$192,9)</f>
        <v>Yes</v>
      </c>
      <c r="F91" s="10">
        <f>VLOOKUP(C91,[1]County!$D$2:$E$202,2,FALSE)</f>
        <v>11994</v>
      </c>
      <c r="G91" s="9" t="str">
        <f t="shared" si="3"/>
        <v>Yes</v>
      </c>
      <c r="H91" s="9" t="str">
        <f t="shared" si="2"/>
        <v>Yes</v>
      </c>
    </row>
    <row r="92" spans="1:8" x14ac:dyDescent="0.25">
      <c r="A92" s="8">
        <v>365</v>
      </c>
      <c r="B92" s="8" t="s">
        <v>97</v>
      </c>
      <c r="C92" s="9" t="str">
        <f>VLOOKUP($A92,[1]Total!$A$2:$G$192,3,FALSE)</f>
        <v>Owyhee</v>
      </c>
      <c r="D92" s="16">
        <f>VLOOKUP($A92,[1]Total!$A$2:$I$192,7)</f>
        <v>5.1737281171027827E-2</v>
      </c>
      <c r="E92" s="9" t="str">
        <f>VLOOKUP($A92,[1]Total!$A$2:$I$192,9)</f>
        <v>Yes</v>
      </c>
      <c r="F92" s="10">
        <f>VLOOKUP(C92,[1]County!$D$2:$E$202,2,FALSE)</f>
        <v>11994</v>
      </c>
      <c r="G92" s="9" t="str">
        <f t="shared" si="3"/>
        <v>Yes</v>
      </c>
      <c r="H92" s="9" t="str">
        <f t="shared" si="2"/>
        <v>Yes</v>
      </c>
    </row>
    <row r="93" spans="1:8" x14ac:dyDescent="0.25">
      <c r="A93" s="11">
        <v>370</v>
      </c>
      <c r="B93" s="11" t="s">
        <v>98</v>
      </c>
      <c r="C93" s="12" t="str">
        <f>VLOOKUP($A93,[1]Total!$A$2:$G$192,3,FALSE)</f>
        <v>Owyhee</v>
      </c>
      <c r="D93" s="17">
        <f>VLOOKUP($A93,[1]Total!$A$2:$I$192,7)</f>
        <v>20.539191988755892</v>
      </c>
      <c r="E93" s="12" t="str">
        <f>VLOOKUP($A93,[1]Total!$A$2:$I$192,9)</f>
        <v>No</v>
      </c>
      <c r="F93" s="13">
        <f>VLOOKUP(C93,[1]County!$D$2:$E$202,2,FALSE)</f>
        <v>11994</v>
      </c>
      <c r="G93" s="12" t="str">
        <f t="shared" si="3"/>
        <v>Yes</v>
      </c>
      <c r="H93" s="12" t="s">
        <v>99</v>
      </c>
    </row>
    <row r="94" spans="1:8" x14ac:dyDescent="0.25">
      <c r="A94" s="8">
        <v>371</v>
      </c>
      <c r="B94" s="8" t="s">
        <v>100</v>
      </c>
      <c r="C94" s="9" t="str">
        <f>VLOOKUP($A94,[1]Total!$A$2:$G$192,3,FALSE)</f>
        <v>Payette</v>
      </c>
      <c r="D94" s="16">
        <f>VLOOKUP($A94,[1]Total!$A$2:$I$192,7)</f>
        <v>7.8882759219575158</v>
      </c>
      <c r="E94" s="9" t="str">
        <f>VLOOKUP($A94,[1]Total!$A$2:$I$192,9)</f>
        <v>Yes</v>
      </c>
      <c r="F94" s="10">
        <f>VLOOKUP(C94,[1]County!$D$2:$E$202,2,FALSE)</f>
        <v>25583</v>
      </c>
      <c r="G94" s="9" t="str">
        <f t="shared" si="3"/>
        <v>No</v>
      </c>
      <c r="H94" s="9" t="str">
        <f t="shared" si="2"/>
        <v>Yes</v>
      </c>
    </row>
    <row r="95" spans="1:8" x14ac:dyDescent="0.25">
      <c r="A95" s="8">
        <v>372</v>
      </c>
      <c r="B95" s="8" t="s">
        <v>101</v>
      </c>
      <c r="C95" s="9" t="str">
        <f>VLOOKUP($A95,[1]Total!$A$2:$G$192,3,FALSE)</f>
        <v>Payette</v>
      </c>
      <c r="D95" s="16">
        <f>VLOOKUP($A95,[1]Total!$A$2:$I$192,7)</f>
        <v>5.6468114262085303</v>
      </c>
      <c r="E95" s="9" t="str">
        <f>VLOOKUP($A95,[1]Total!$A$2:$I$192,9)</f>
        <v>Yes</v>
      </c>
      <c r="F95" s="10">
        <f>VLOOKUP(C95,[1]County!$D$2:$E$202,2,FALSE)</f>
        <v>25583</v>
      </c>
      <c r="G95" s="9" t="str">
        <f t="shared" si="3"/>
        <v>No</v>
      </c>
      <c r="H95" s="9" t="str">
        <f t="shared" si="2"/>
        <v>Yes</v>
      </c>
    </row>
    <row r="96" spans="1:8" x14ac:dyDescent="0.25">
      <c r="A96" s="5">
        <v>373</v>
      </c>
      <c r="B96" s="5" t="s">
        <v>102</v>
      </c>
      <c r="C96" s="6" t="str">
        <f>VLOOKUP($A96,[1]Total!$A$2:$G$192,3,FALSE)</f>
        <v>Payette</v>
      </c>
      <c r="D96" s="15">
        <f>VLOOKUP($A96,[1]Total!$A$2:$I$192,7)</f>
        <v>21.206125650955236</v>
      </c>
      <c r="E96" s="6" t="str">
        <f>VLOOKUP($A96,[1]Total!$A$2:$I$192,9)</f>
        <v>No</v>
      </c>
      <c r="F96" s="7">
        <f>VLOOKUP(C96,[1]County!$D$2:$E$202,2,FALSE)</f>
        <v>25583</v>
      </c>
      <c r="G96" s="6" t="str">
        <f t="shared" si="3"/>
        <v>No</v>
      </c>
      <c r="H96" s="6" t="str">
        <f t="shared" si="2"/>
        <v>No</v>
      </c>
    </row>
    <row r="97" spans="1:8" x14ac:dyDescent="0.25">
      <c r="A97" s="8">
        <v>381</v>
      </c>
      <c r="B97" s="8" t="s">
        <v>103</v>
      </c>
      <c r="C97" s="9" t="str">
        <f>VLOOKUP($A97,[1]Total!$A$2:$G$192,3,FALSE)</f>
        <v>Power</v>
      </c>
      <c r="D97" s="16">
        <f>VLOOKUP($A97,[1]Total!$A$2:$I$192,7)</f>
        <v>1.628426257138899</v>
      </c>
      <c r="E97" s="9" t="str">
        <f>VLOOKUP($A97,[1]Total!$A$2:$I$192,9)</f>
        <v>Yes</v>
      </c>
      <c r="F97" s="10">
        <f>VLOOKUP(C97,[1]County!$D$2:$E$202,2,FALSE)</f>
        <v>7877</v>
      </c>
      <c r="G97" s="9" t="str">
        <f t="shared" si="3"/>
        <v>Yes</v>
      </c>
      <c r="H97" s="9" t="str">
        <f t="shared" si="2"/>
        <v>Yes</v>
      </c>
    </row>
    <row r="98" spans="1:8" x14ac:dyDescent="0.25">
      <c r="A98" s="8">
        <v>382</v>
      </c>
      <c r="B98" s="8" t="s">
        <v>104</v>
      </c>
      <c r="C98" s="9" t="str">
        <f>VLOOKUP($A98,[1]Total!$A$2:$G$192,3,FALSE)</f>
        <v>Power</v>
      </c>
      <c r="D98" s="16">
        <f>VLOOKUP($A98,[1]Total!$A$2:$I$192,7)</f>
        <v>0.51146293989565639</v>
      </c>
      <c r="E98" s="9" t="str">
        <f>VLOOKUP($A98,[1]Total!$A$2:$I$192,9)</f>
        <v>Yes</v>
      </c>
      <c r="F98" s="10">
        <f>VLOOKUP(C98,[1]County!$D$2:$E$202,2,FALSE)</f>
        <v>7877</v>
      </c>
      <c r="G98" s="9" t="str">
        <f t="shared" si="3"/>
        <v>Yes</v>
      </c>
      <c r="H98" s="9" t="str">
        <f t="shared" si="2"/>
        <v>Yes</v>
      </c>
    </row>
    <row r="99" spans="1:8" x14ac:dyDescent="0.25">
      <c r="A99" s="8">
        <v>383</v>
      </c>
      <c r="B99" s="8" t="s">
        <v>105</v>
      </c>
      <c r="C99" s="9" t="str">
        <f>VLOOKUP($A99,[1]Total!$A$2:$G$192,3,FALSE)</f>
        <v>Power</v>
      </c>
      <c r="D99" s="16">
        <f>VLOOKUP($A99,[1]Total!$A$2:$I$192,7)</f>
        <v>9.7485679319060006E-2</v>
      </c>
      <c r="E99" s="9" t="str">
        <f>VLOOKUP($A99,[1]Total!$A$2:$I$192,9)</f>
        <v>Yes</v>
      </c>
      <c r="F99" s="10">
        <f>VLOOKUP(C99,[1]County!$D$2:$E$202,2,FALSE)</f>
        <v>7877</v>
      </c>
      <c r="G99" s="9" t="str">
        <f t="shared" si="3"/>
        <v>Yes</v>
      </c>
      <c r="H99" s="9" t="str">
        <f t="shared" si="2"/>
        <v>Yes</v>
      </c>
    </row>
    <row r="100" spans="1:8" x14ac:dyDescent="0.25">
      <c r="A100" s="8">
        <v>391</v>
      </c>
      <c r="B100" s="8" t="s">
        <v>106</v>
      </c>
      <c r="C100" s="9" t="str">
        <f>VLOOKUP($A100,[1]Total!$A$2:$G$192,3,FALSE)</f>
        <v>Shoshone</v>
      </c>
      <c r="D100" s="16">
        <f>VLOOKUP($A100,[1]Total!$A$2:$I$192,7)</f>
        <v>2.0255008807196551</v>
      </c>
      <c r="E100" s="9" t="str">
        <f>VLOOKUP($A100,[1]Total!$A$2:$I$192,9)</f>
        <v>Yes</v>
      </c>
      <c r="F100" s="10">
        <f>VLOOKUP(C100,[1]County!$D$2:$E$202,2,FALSE)</f>
        <v>13195</v>
      </c>
      <c r="G100" s="9" t="str">
        <f t="shared" si="3"/>
        <v>Yes</v>
      </c>
      <c r="H100" s="9" t="str">
        <f t="shared" si="2"/>
        <v>Yes</v>
      </c>
    </row>
    <row r="101" spans="1:8" x14ac:dyDescent="0.25">
      <c r="A101" s="8">
        <v>392</v>
      </c>
      <c r="B101" s="8" t="s">
        <v>107</v>
      </c>
      <c r="C101" s="9" t="str">
        <f>VLOOKUP($A101,[1]Total!$A$2:$G$192,3,FALSE)</f>
        <v>Shoshone</v>
      </c>
      <c r="D101" s="16">
        <f>VLOOKUP($A101,[1]Total!$A$2:$I$192,7)</f>
        <v>1.0118258550969297</v>
      </c>
      <c r="E101" s="9" t="str">
        <f>VLOOKUP($A101,[1]Total!$A$2:$I$192,9)</f>
        <v>Yes</v>
      </c>
      <c r="F101" s="10">
        <f>VLOOKUP(C101,[1]County!$D$2:$E$202,2,FALSE)</f>
        <v>13195</v>
      </c>
      <c r="G101" s="9" t="str">
        <f t="shared" si="3"/>
        <v>Yes</v>
      </c>
      <c r="H101" s="9" t="str">
        <f t="shared" si="2"/>
        <v>Yes</v>
      </c>
    </row>
    <row r="102" spans="1:8" x14ac:dyDescent="0.25">
      <c r="A102" s="8">
        <v>393</v>
      </c>
      <c r="B102" s="8" t="s">
        <v>108</v>
      </c>
      <c r="C102" s="9" t="str">
        <f>VLOOKUP($A102,[1]Total!$A$2:$G$192,3,FALSE)</f>
        <v>Shoshone</v>
      </c>
      <c r="D102" s="16">
        <f>VLOOKUP($A102,[1]Total!$A$2:$I$192,7)</f>
        <v>0.76478927125157381</v>
      </c>
      <c r="E102" s="9" t="str">
        <f>VLOOKUP($A102,[1]Total!$A$2:$I$192,9)</f>
        <v>Yes</v>
      </c>
      <c r="F102" s="10">
        <f>VLOOKUP(C102,[1]County!$D$2:$E$202,2,FALSE)</f>
        <v>13195</v>
      </c>
      <c r="G102" s="9" t="str">
        <f t="shared" si="3"/>
        <v>Yes</v>
      </c>
      <c r="H102" s="9" t="str">
        <f t="shared" si="2"/>
        <v>Yes</v>
      </c>
    </row>
    <row r="103" spans="1:8" x14ac:dyDescent="0.25">
      <c r="A103" s="8">
        <v>394</v>
      </c>
      <c r="B103" s="8" t="s">
        <v>109</v>
      </c>
      <c r="C103" s="9" t="str">
        <f>VLOOKUP($A103,[1]Total!$A$2:$G$192,3,FALSE)</f>
        <v>Shoshone</v>
      </c>
      <c r="D103" s="16">
        <f>VLOOKUP($A103,[1]Total!$A$2:$I$192,7)</f>
        <v>1.2391729152922529E-2</v>
      </c>
      <c r="E103" s="9" t="str">
        <f>VLOOKUP($A103,[1]Total!$A$2:$I$192,9)</f>
        <v>Yes</v>
      </c>
      <c r="F103" s="10">
        <f>VLOOKUP(C103,[1]County!$D$2:$E$202,2,FALSE)</f>
        <v>13195</v>
      </c>
      <c r="G103" s="9" t="str">
        <f t="shared" si="3"/>
        <v>Yes</v>
      </c>
      <c r="H103" s="9" t="str">
        <f t="shared" si="2"/>
        <v>Yes</v>
      </c>
    </row>
    <row r="104" spans="1:8" x14ac:dyDescent="0.25">
      <c r="A104" s="8">
        <v>401</v>
      </c>
      <c r="B104" s="8" t="s">
        <v>110</v>
      </c>
      <c r="C104" s="9" t="str">
        <f>VLOOKUP($A104,[1]Total!$A$2:$G$192,3,FALSE)</f>
        <v>Teton</v>
      </c>
      <c r="D104" s="16">
        <f>VLOOKUP($A104,[1]Total!$A$2:$I$192,7)</f>
        <v>4.4002217718099006</v>
      </c>
      <c r="E104" s="9" t="str">
        <f>VLOOKUP($A104,[1]Total!$A$2:$I$192,9)</f>
        <v>Yes</v>
      </c>
      <c r="F104" s="10">
        <f>VLOOKUP(C104,[1]County!$D$2:$E$202,2,FALSE)</f>
        <v>11735</v>
      </c>
      <c r="G104" s="9" t="str">
        <f t="shared" si="3"/>
        <v>Yes</v>
      </c>
      <c r="H104" s="9" t="str">
        <f t="shared" si="2"/>
        <v>Yes</v>
      </c>
    </row>
    <row r="105" spans="1:8" x14ac:dyDescent="0.25">
      <c r="A105" s="5">
        <v>411</v>
      </c>
      <c r="B105" s="5" t="s">
        <v>111</v>
      </c>
      <c r="C105" s="6" t="str">
        <f>VLOOKUP($A105,[1]Total!$A$2:$G$192,3,FALSE)</f>
        <v>Twin Falls</v>
      </c>
      <c r="D105" s="15">
        <f>VLOOKUP($A105,[1]Total!$A$2:$I$192,7)</f>
        <v>95.974223839856165</v>
      </c>
      <c r="E105" s="6" t="str">
        <f>VLOOKUP($A105,[1]Total!$A$2:$I$192,9)</f>
        <v>No</v>
      </c>
      <c r="F105" s="7">
        <f>VLOOKUP(C105,[1]County!$D$2:$E$202,2,FALSE)</f>
        <v>90361</v>
      </c>
      <c r="G105" s="6" t="str">
        <f t="shared" si="3"/>
        <v>No</v>
      </c>
      <c r="H105" s="6" t="str">
        <f t="shared" si="2"/>
        <v>No</v>
      </c>
    </row>
    <row r="106" spans="1:8" x14ac:dyDescent="0.25">
      <c r="A106" s="8">
        <v>412</v>
      </c>
      <c r="B106" s="8" t="s">
        <v>112</v>
      </c>
      <c r="C106" s="9" t="str">
        <f>VLOOKUP($A106,[1]Total!$A$2:$G$192,3,FALSE)</f>
        <v>Twin Falls</v>
      </c>
      <c r="D106" s="16">
        <f>VLOOKUP($A106,[1]Total!$A$2:$I$192,7)</f>
        <v>5.1955802031336749</v>
      </c>
      <c r="E106" s="9" t="str">
        <f>VLOOKUP($A106,[1]Total!$A$2:$I$192,9)</f>
        <v>Yes</v>
      </c>
      <c r="F106" s="10">
        <f>VLOOKUP(C106,[1]County!$D$2:$E$202,2,FALSE)</f>
        <v>90361</v>
      </c>
      <c r="G106" s="9" t="str">
        <f t="shared" si="3"/>
        <v>No</v>
      </c>
      <c r="H106" s="9" t="str">
        <f t="shared" si="2"/>
        <v>Yes</v>
      </c>
    </row>
    <row r="107" spans="1:8" x14ac:dyDescent="0.25">
      <c r="A107" s="8">
        <v>413</v>
      </c>
      <c r="B107" s="8" t="s">
        <v>113</v>
      </c>
      <c r="C107" s="9" t="str">
        <f>VLOOKUP($A107,[1]Total!$A$2:$G$192,3,FALSE)</f>
        <v>Twin Falls</v>
      </c>
      <c r="D107" s="16">
        <f>VLOOKUP($A107,[1]Total!$A$2:$I$192,7)</f>
        <v>2.0694134521788352</v>
      </c>
      <c r="E107" s="9" t="str">
        <f>VLOOKUP($A107,[1]Total!$A$2:$I$192,9)</f>
        <v>Yes</v>
      </c>
      <c r="F107" s="10">
        <f>VLOOKUP(C107,[1]County!$D$2:$E$202,2,FALSE)</f>
        <v>90361</v>
      </c>
      <c r="G107" s="9" t="str">
        <f t="shared" si="3"/>
        <v>No</v>
      </c>
      <c r="H107" s="9" t="str">
        <f t="shared" si="2"/>
        <v>Yes</v>
      </c>
    </row>
    <row r="108" spans="1:8" x14ac:dyDescent="0.25">
      <c r="A108" s="8">
        <v>414</v>
      </c>
      <c r="B108" s="8" t="s">
        <v>114</v>
      </c>
      <c r="C108" s="9" t="str">
        <f>VLOOKUP($A108,[1]Total!$A$2:$G$192,3,FALSE)</f>
        <v>Twin Falls</v>
      </c>
      <c r="D108" s="16">
        <f>VLOOKUP($A108,[1]Total!$A$2:$I$192,7)</f>
        <v>18.076014334564071</v>
      </c>
      <c r="E108" s="9" t="str">
        <f>VLOOKUP($A108,[1]Total!$A$2:$I$192,9)</f>
        <v>Yes</v>
      </c>
      <c r="F108" s="10">
        <f>VLOOKUP(C108,[1]County!$D$2:$E$202,2,FALSE)</f>
        <v>90361</v>
      </c>
      <c r="G108" s="9" t="str">
        <f t="shared" si="3"/>
        <v>No</v>
      </c>
      <c r="H108" s="9" t="str">
        <f t="shared" si="2"/>
        <v>Yes</v>
      </c>
    </row>
    <row r="109" spans="1:8" x14ac:dyDescent="0.25">
      <c r="A109" s="8">
        <v>415</v>
      </c>
      <c r="B109" s="8" t="s">
        <v>115</v>
      </c>
      <c r="C109" s="9" t="str">
        <f>VLOOKUP($A109,[1]Total!$A$2:$G$192,3,FALSE)</f>
        <v>Twin Falls</v>
      </c>
      <c r="D109" s="16">
        <f>VLOOKUP($A109,[1]Total!$A$2:$I$192,7)</f>
        <v>5.0331711845972436</v>
      </c>
      <c r="E109" s="9" t="str">
        <f>VLOOKUP($A109,[1]Total!$A$2:$I$192,9)</f>
        <v>Yes</v>
      </c>
      <c r="F109" s="10">
        <f>VLOOKUP(C109,[1]County!$D$2:$E$202,2,FALSE)</f>
        <v>90361</v>
      </c>
      <c r="G109" s="9" t="str">
        <f t="shared" si="3"/>
        <v>No</v>
      </c>
      <c r="H109" s="9" t="str">
        <f t="shared" si="2"/>
        <v>Yes</v>
      </c>
    </row>
    <row r="110" spans="1:8" x14ac:dyDescent="0.25">
      <c r="A110" s="8">
        <v>416</v>
      </c>
      <c r="B110" s="8" t="s">
        <v>116</v>
      </c>
      <c r="C110" s="9" t="str">
        <f>VLOOKUP($A110,[1]Total!$A$2:$G$192,3,FALSE)</f>
        <v>Twin Falls</v>
      </c>
      <c r="D110" s="16">
        <f>VLOOKUP($A110,[1]Total!$A$2:$I$192,7)</f>
        <v>7.6428106437933414E-3</v>
      </c>
      <c r="E110" s="9" t="str">
        <f>VLOOKUP($A110,[1]Total!$A$2:$I$192,9)</f>
        <v>Yes</v>
      </c>
      <c r="F110" s="10">
        <f>VLOOKUP(C110,[1]County!$D$2:$E$202,2,FALSE)</f>
        <v>90361</v>
      </c>
      <c r="G110" s="9" t="str">
        <f t="shared" si="3"/>
        <v>No</v>
      </c>
      <c r="H110" s="9" t="str">
        <f t="shared" si="2"/>
        <v>Yes</v>
      </c>
    </row>
    <row r="111" spans="1:8" x14ac:dyDescent="0.25">
      <c r="A111" s="8">
        <v>417</v>
      </c>
      <c r="B111" s="8" t="s">
        <v>117</v>
      </c>
      <c r="C111" s="9" t="str">
        <f>VLOOKUP($A111,[1]Total!$A$2:$G$192,3,FALSE)</f>
        <v>Twin Falls</v>
      </c>
      <c r="D111" s="16">
        <f>VLOOKUP($A111,[1]Total!$A$2:$I$192,7)</f>
        <v>0.66819978201032826</v>
      </c>
      <c r="E111" s="9" t="str">
        <f>VLOOKUP($A111,[1]Total!$A$2:$I$192,9)</f>
        <v>Yes</v>
      </c>
      <c r="F111" s="10">
        <f>VLOOKUP(C111,[1]County!$D$2:$E$202,2,FALSE)</f>
        <v>90361</v>
      </c>
      <c r="G111" s="9" t="str">
        <f t="shared" si="3"/>
        <v>No</v>
      </c>
      <c r="H111" s="9" t="str">
        <f t="shared" si="2"/>
        <v>Yes</v>
      </c>
    </row>
    <row r="112" spans="1:8" x14ac:dyDescent="0.25">
      <c r="A112" s="8">
        <v>418</v>
      </c>
      <c r="B112" s="8" t="s">
        <v>118</v>
      </c>
      <c r="C112" s="9" t="str">
        <f>VLOOKUP($A112,[1]Total!$A$2:$G$192,3,FALSE)</f>
        <v>Twin Falls</v>
      </c>
      <c r="D112" s="16">
        <f>VLOOKUP($A112,[1]Total!$A$2:$I$192,7)</f>
        <v>3.6704813571249906</v>
      </c>
      <c r="E112" s="9" t="str">
        <f>VLOOKUP($A112,[1]Total!$A$2:$I$192,9)</f>
        <v>Yes</v>
      </c>
      <c r="F112" s="10">
        <f>VLOOKUP(C112,[1]County!$D$2:$E$202,2,FALSE)</f>
        <v>90361</v>
      </c>
      <c r="G112" s="9" t="str">
        <f t="shared" si="3"/>
        <v>No</v>
      </c>
      <c r="H112" s="9" t="str">
        <f t="shared" si="2"/>
        <v>Yes</v>
      </c>
    </row>
    <row r="113" spans="1:8" x14ac:dyDescent="0.25">
      <c r="A113" s="8">
        <v>421</v>
      </c>
      <c r="B113" s="8" t="s">
        <v>119</v>
      </c>
      <c r="C113" s="9" t="str">
        <f>VLOOKUP($A113,[1]Total!$A$2:$G$192,3,FALSE)</f>
        <v>Valley</v>
      </c>
      <c r="D113" s="16">
        <f>VLOOKUP($A113,[1]Total!$A$2:$I$192,7)</f>
        <v>0.56484868325687909</v>
      </c>
      <c r="E113" s="9" t="str">
        <f>VLOOKUP($A113,[1]Total!$A$2:$I$192,9)</f>
        <v>Yes</v>
      </c>
      <c r="F113" s="10">
        <f>VLOOKUP(C113,[1]County!$D$2:$E$202,2,FALSE)</f>
        <v>11842</v>
      </c>
      <c r="G113" s="9" t="str">
        <f t="shared" si="3"/>
        <v>Yes</v>
      </c>
      <c r="H113" s="9" t="str">
        <f t="shared" si="2"/>
        <v>Yes</v>
      </c>
    </row>
    <row r="114" spans="1:8" x14ac:dyDescent="0.25">
      <c r="A114" s="8">
        <v>422</v>
      </c>
      <c r="B114" s="8" t="s">
        <v>120</v>
      </c>
      <c r="C114" s="9" t="str">
        <f>VLOOKUP($A114,[1]Total!$A$2:$G$192,3,FALSE)</f>
        <v>Valley</v>
      </c>
      <c r="D114" s="16">
        <f>VLOOKUP($A114,[1]Total!$A$2:$I$192,7)</f>
        <v>0.15858734223679932</v>
      </c>
      <c r="E114" s="9" t="str">
        <f>VLOOKUP($A114,[1]Total!$A$2:$I$192,9)</f>
        <v>Yes</v>
      </c>
      <c r="F114" s="10">
        <f>VLOOKUP(C114,[1]County!$D$2:$E$202,2,FALSE)</f>
        <v>11842</v>
      </c>
      <c r="G114" s="9" t="str">
        <f t="shared" si="3"/>
        <v>Yes</v>
      </c>
      <c r="H114" s="9" t="str">
        <f t="shared" si="2"/>
        <v>Yes</v>
      </c>
    </row>
    <row r="115" spans="1:8" x14ac:dyDescent="0.25">
      <c r="A115" s="8">
        <v>431</v>
      </c>
      <c r="B115" s="8" t="s">
        <v>121</v>
      </c>
      <c r="C115" s="9" t="str">
        <f>VLOOKUP($A115,[1]Total!$A$2:$G$192,3,FALSE)</f>
        <v>Washington</v>
      </c>
      <c r="D115" s="16">
        <f>VLOOKUP($A115,[1]Total!$A$2:$I$192,7)</f>
        <v>2.4330239703739975</v>
      </c>
      <c r="E115" s="9" t="str">
        <f>VLOOKUP($A115,[1]Total!$A$2:$I$192,9)</f>
        <v>Yes</v>
      </c>
      <c r="F115" s="10">
        <f>VLOOKUP(C115,[1]County!$D$2:$E$202,2,FALSE)</f>
        <v>10559</v>
      </c>
      <c r="G115" s="9" t="str">
        <f t="shared" si="3"/>
        <v>Yes</v>
      </c>
      <c r="H115" s="9" t="str">
        <f t="shared" si="2"/>
        <v>Yes</v>
      </c>
    </row>
    <row r="116" spans="1:8" x14ac:dyDescent="0.25">
      <c r="A116" s="8">
        <v>432</v>
      </c>
      <c r="B116" s="8" t="s">
        <v>122</v>
      </c>
      <c r="C116" s="9" t="str">
        <f>VLOOKUP($A116,[1]Total!$A$2:$G$192,3,FALSE)</f>
        <v>Washington</v>
      </c>
      <c r="D116" s="16">
        <f>VLOOKUP($A116,[1]Total!$A$2:$I$192,7)</f>
        <v>0.26237157213646045</v>
      </c>
      <c r="E116" s="9" t="str">
        <f>VLOOKUP($A116,[1]Total!$A$2:$I$192,9)</f>
        <v>Yes</v>
      </c>
      <c r="F116" s="10">
        <f>VLOOKUP(C116,[1]County!$D$2:$E$202,2,FALSE)</f>
        <v>10559</v>
      </c>
      <c r="G116" s="9" t="str">
        <f t="shared" si="3"/>
        <v>Yes</v>
      </c>
      <c r="H116" s="9" t="str">
        <f t="shared" si="2"/>
        <v>Yes</v>
      </c>
    </row>
    <row r="117" spans="1:8" x14ac:dyDescent="0.25">
      <c r="A117" s="8">
        <v>433</v>
      </c>
      <c r="B117" s="8" t="s">
        <v>123</v>
      </c>
      <c r="C117" s="9" t="str">
        <f>VLOOKUP($A117,[1]Total!$A$2:$G$192,3,FALSE)</f>
        <v>Washington</v>
      </c>
      <c r="D117" s="16">
        <f>VLOOKUP($A117,[1]Total!$A$2:$I$192,7)</f>
        <v>0.34632093541476233</v>
      </c>
      <c r="E117" s="9" t="str">
        <f>VLOOKUP($A117,[1]Total!$A$2:$I$192,9)</f>
        <v>Yes</v>
      </c>
      <c r="F117" s="10">
        <f>VLOOKUP(C117,[1]County!$D$2:$E$202,2,FALSE)</f>
        <v>10559</v>
      </c>
      <c r="G117" s="9" t="str">
        <f t="shared" si="3"/>
        <v>Yes</v>
      </c>
      <c r="H117" s="9" t="str">
        <f t="shared" si="2"/>
        <v>Yes</v>
      </c>
    </row>
    <row r="118" spans="1:8" x14ac:dyDescent="0.25">
      <c r="A118" s="5">
        <v>451</v>
      </c>
      <c r="B118" s="5" t="s">
        <v>124</v>
      </c>
      <c r="C118" s="6" t="str">
        <f>VLOOKUP($A118,[1]Total!$A$2:$G$192,3,FALSE)</f>
        <v>Canyon</v>
      </c>
      <c r="D118" s="6" t="str">
        <f>VLOOKUP($A118,[1]Total!$A$2:$I$192,7)</f>
        <v>(33-319)</v>
      </c>
      <c r="E118" s="6" t="str">
        <f>VLOOKUP($A118,[1]Total!$A$2:$I$192,9)</f>
        <v>No</v>
      </c>
      <c r="F118" s="7">
        <f>VLOOKUP(C118,[1]County!$D$2:$E$202,2,FALSE)</f>
        <v>232998</v>
      </c>
      <c r="G118" s="6" t="str">
        <f t="shared" si="3"/>
        <v>No</v>
      </c>
      <c r="H118" s="6" t="str">
        <f t="shared" si="2"/>
        <v>No</v>
      </c>
    </row>
    <row r="119" spans="1:8" x14ac:dyDescent="0.25">
      <c r="A119" s="5">
        <v>452</v>
      </c>
      <c r="B119" s="5" t="s">
        <v>125</v>
      </c>
      <c r="C119" s="6" t="str">
        <f>VLOOKUP($A119,[1]Total!$A$2:$G$192,3,FALSE)</f>
        <v>Virtual</v>
      </c>
      <c r="D119" s="6" t="str">
        <f>VLOOKUP($A119,[1]Total!$A$2:$I$192,7)</f>
        <v>(33-319)</v>
      </c>
      <c r="E119" s="6" t="str">
        <f>VLOOKUP($A119,[1]Total!$A$2:$I$192,9)</f>
        <v>NA</v>
      </c>
      <c r="F119" s="7" t="str">
        <f>VLOOKUP(C119,[1]County!$D$2:$E$202,2,FALSE)</f>
        <v>NA</v>
      </c>
      <c r="G119" s="6" t="str">
        <f t="shared" si="3"/>
        <v>NA</v>
      </c>
      <c r="H119" s="6" t="str">
        <f t="shared" si="2"/>
        <v>No</v>
      </c>
    </row>
    <row r="120" spans="1:8" x14ac:dyDescent="0.25">
      <c r="A120" s="5">
        <v>453</v>
      </c>
      <c r="B120" s="5" t="s">
        <v>126</v>
      </c>
      <c r="C120" s="6" t="str">
        <f>VLOOKUP($A120,[1]Total!$A$2:$G$192,3,FALSE)</f>
        <v>Hybrid</v>
      </c>
      <c r="D120" s="6" t="str">
        <f>VLOOKUP($A120,[1]Total!$A$2:$I$192,7)</f>
        <v>(33-319)</v>
      </c>
      <c r="E120" s="6" t="str">
        <f>VLOOKUP($A120,[1]Total!$A$2:$I$192,9)</f>
        <v>NA</v>
      </c>
      <c r="F120" s="7" t="str">
        <f>VLOOKUP(C120,[1]County!$D$2:$E$202,2,FALSE)</f>
        <v>NA</v>
      </c>
      <c r="G120" s="6" t="str">
        <f t="shared" si="3"/>
        <v>No</v>
      </c>
      <c r="H120" s="6" t="str">
        <f t="shared" si="2"/>
        <v>No</v>
      </c>
    </row>
    <row r="121" spans="1:8" x14ac:dyDescent="0.25">
      <c r="A121" s="5">
        <v>454</v>
      </c>
      <c r="B121" s="5" t="s">
        <v>127</v>
      </c>
      <c r="C121" s="6" t="str">
        <f>VLOOKUP($A121,[1]Total!$A$2:$G$192,3,FALSE)</f>
        <v>Ada</v>
      </c>
      <c r="D121" s="6" t="str">
        <f>VLOOKUP($A121,[1]Total!$A$2:$I$192,7)</f>
        <v>(33-319)</v>
      </c>
      <c r="E121" s="6" t="str">
        <f>VLOOKUP($A121,[1]Total!$A$2:$I$192,9)</f>
        <v>No</v>
      </c>
      <c r="F121" s="7">
        <f>VLOOKUP(C121,[1]County!$D$2:$E$202,2,FALSE)</f>
        <v>498260</v>
      </c>
      <c r="G121" s="6" t="str">
        <f t="shared" si="3"/>
        <v>No</v>
      </c>
      <c r="H121" s="6" t="str">
        <f t="shared" si="2"/>
        <v>No</v>
      </c>
    </row>
    <row r="122" spans="1:8" x14ac:dyDescent="0.25">
      <c r="A122" s="5">
        <v>455</v>
      </c>
      <c r="B122" s="5" t="s">
        <v>128</v>
      </c>
      <c r="C122" s="6" t="str">
        <f>VLOOKUP($A122,[1]Total!$A$2:$G$192,3,FALSE)</f>
        <v>Ada</v>
      </c>
      <c r="D122" s="6" t="str">
        <f>VLOOKUP($A122,[1]Total!$A$2:$I$192,7)</f>
        <v>(33-319)</v>
      </c>
      <c r="E122" s="6" t="str">
        <f>VLOOKUP($A122,[1]Total!$A$2:$I$192,9)</f>
        <v>No</v>
      </c>
      <c r="F122" s="7">
        <f>VLOOKUP(C122,[1]County!$D$2:$E$202,2,FALSE)</f>
        <v>498260</v>
      </c>
      <c r="G122" s="6" t="str">
        <f t="shared" si="3"/>
        <v>No</v>
      </c>
      <c r="H122" s="6" t="str">
        <f t="shared" si="2"/>
        <v>No</v>
      </c>
    </row>
    <row r="123" spans="1:8" x14ac:dyDescent="0.25">
      <c r="A123" s="5">
        <v>456</v>
      </c>
      <c r="B123" s="5" t="s">
        <v>129</v>
      </c>
      <c r="C123" s="6" t="str">
        <f>VLOOKUP($A123,[1]Total!$A$2:$G$192,3,FALSE)</f>
        <v>Ada</v>
      </c>
      <c r="D123" s="6" t="str">
        <f>VLOOKUP($A123,[1]Total!$A$2:$I$192,7)</f>
        <v>(33-319)</v>
      </c>
      <c r="E123" s="6" t="str">
        <f>VLOOKUP($A123,[1]Total!$A$2:$I$192,9)</f>
        <v>No</v>
      </c>
      <c r="F123" s="7">
        <f>VLOOKUP(C123,[1]County!$D$2:$E$202,2,FALSE)</f>
        <v>498260</v>
      </c>
      <c r="G123" s="6" t="str">
        <f t="shared" si="3"/>
        <v>No</v>
      </c>
      <c r="H123" s="6" t="str">
        <f t="shared" si="2"/>
        <v>No</v>
      </c>
    </row>
    <row r="124" spans="1:8" x14ac:dyDescent="0.25">
      <c r="A124" s="5">
        <v>457</v>
      </c>
      <c r="B124" s="5" t="s">
        <v>130</v>
      </c>
      <c r="C124" s="6" t="str">
        <f>VLOOKUP($A124,[1]Total!$A$2:$G$192,3,FALSE)</f>
        <v>Virtual</v>
      </c>
      <c r="D124" s="6" t="str">
        <f>VLOOKUP($A124,[1]Total!$A$2:$I$192,7)</f>
        <v>(33-319)</v>
      </c>
      <c r="E124" s="6" t="str">
        <f>VLOOKUP($A124,[1]Total!$A$2:$I$192,9)</f>
        <v>NA</v>
      </c>
      <c r="F124" s="7" t="str">
        <f>VLOOKUP(C124,[1]County!$D$2:$E$202,2,FALSE)</f>
        <v>NA</v>
      </c>
      <c r="G124" s="6" t="str">
        <f t="shared" si="3"/>
        <v>NA</v>
      </c>
      <c r="H124" s="6" t="str">
        <f t="shared" si="2"/>
        <v>No</v>
      </c>
    </row>
    <row r="125" spans="1:8" x14ac:dyDescent="0.25">
      <c r="A125" s="5">
        <v>458</v>
      </c>
      <c r="B125" s="5" t="s">
        <v>131</v>
      </c>
      <c r="C125" s="6" t="str">
        <f>VLOOKUP($A125,[1]Total!$A$2:$G$192,3,FALSE)</f>
        <v>Canyon</v>
      </c>
      <c r="D125" s="6" t="str">
        <f>VLOOKUP($A125,[1]Total!$A$2:$I$192,7)</f>
        <v>(33-319)</v>
      </c>
      <c r="E125" s="6" t="str">
        <f>VLOOKUP($A125,[1]Total!$A$2:$I$192,9)</f>
        <v>No</v>
      </c>
      <c r="F125" s="7">
        <f>VLOOKUP(C125,[1]County!$D$2:$E$202,2,FALSE)</f>
        <v>232998</v>
      </c>
      <c r="G125" s="6" t="str">
        <f t="shared" si="3"/>
        <v>No</v>
      </c>
      <c r="H125" s="6" t="str">
        <f t="shared" si="2"/>
        <v>No</v>
      </c>
    </row>
    <row r="126" spans="1:8" x14ac:dyDescent="0.25">
      <c r="A126" s="5">
        <v>460</v>
      </c>
      <c r="B126" s="5" t="s">
        <v>132</v>
      </c>
      <c r="C126" s="6" t="str">
        <f>VLOOKUP($A126,[1]Total!$A$2:$G$192,3,FALSE)</f>
        <v>Bannock</v>
      </c>
      <c r="D126" s="6" t="str">
        <f>VLOOKUP($A126,[1]Total!$A$2:$I$192,7)</f>
        <v>(33-319)</v>
      </c>
      <c r="E126" s="6" t="str">
        <f>VLOOKUP($A126,[1]Total!$A$2:$I$192,9)</f>
        <v>No</v>
      </c>
      <c r="F126" s="7">
        <f>VLOOKUP(C126,[1]County!$D$2:$E$202,2,FALSE)</f>
        <v>87270</v>
      </c>
      <c r="G126" s="6" t="str">
        <f t="shared" si="3"/>
        <v>No</v>
      </c>
      <c r="H126" s="6" t="str">
        <f t="shared" si="2"/>
        <v>No</v>
      </c>
    </row>
    <row r="127" spans="1:8" x14ac:dyDescent="0.25">
      <c r="A127" s="5">
        <v>461</v>
      </c>
      <c r="B127" s="5" t="s">
        <v>133</v>
      </c>
      <c r="C127" s="6" t="str">
        <f>VLOOKUP($A127,[1]Total!$A$2:$G$192,3,FALSE)</f>
        <v>Bonneville</v>
      </c>
      <c r="D127" s="6" t="str">
        <f>VLOOKUP($A127,[1]Total!$A$2:$I$192,7)</f>
        <v>(33-319)</v>
      </c>
      <c r="E127" s="6" t="str">
        <f>VLOOKUP($A127,[1]Total!$A$2:$I$192,9)</f>
        <v>No</v>
      </c>
      <c r="F127" s="7">
        <f>VLOOKUP(C127,[1]County!$D$2:$E$202,2,FALSE)</f>
        <v>124716</v>
      </c>
      <c r="G127" s="6" t="str">
        <f t="shared" si="3"/>
        <v>No</v>
      </c>
      <c r="H127" s="6" t="str">
        <f t="shared" si="2"/>
        <v>No</v>
      </c>
    </row>
    <row r="128" spans="1:8" x14ac:dyDescent="0.25">
      <c r="A128" s="5">
        <v>462</v>
      </c>
      <c r="B128" s="5" t="s">
        <v>134</v>
      </c>
      <c r="C128" s="6" t="str">
        <f>VLOOKUP($A128,[1]Total!$A$2:$G$192,3,FALSE)</f>
        <v>Twin Falls</v>
      </c>
      <c r="D128" s="6" t="str">
        <f>VLOOKUP($A128,[1]Total!$A$2:$I$192,7)</f>
        <v>(33-319)</v>
      </c>
      <c r="E128" s="6" t="str">
        <f>VLOOKUP($A128,[1]Total!$A$2:$I$192,9)</f>
        <v>No</v>
      </c>
      <c r="F128" s="7">
        <f>VLOOKUP(C128,[1]County!$D$2:$E$202,2,FALSE)</f>
        <v>90361</v>
      </c>
      <c r="G128" s="6" t="str">
        <f t="shared" si="3"/>
        <v>No</v>
      </c>
      <c r="H128" s="6" t="str">
        <f t="shared" si="2"/>
        <v>No</v>
      </c>
    </row>
    <row r="129" spans="1:8" x14ac:dyDescent="0.25">
      <c r="A129" s="5">
        <v>463</v>
      </c>
      <c r="B129" s="5" t="s">
        <v>135</v>
      </c>
      <c r="C129" s="6" t="str">
        <f>VLOOKUP($A129,[1]Total!$A$2:$G$192,3,FALSE)</f>
        <v>Canyon</v>
      </c>
      <c r="D129" s="6" t="str">
        <f>VLOOKUP($A129,[1]Total!$A$2:$I$192,7)</f>
        <v>(33-319)</v>
      </c>
      <c r="E129" s="6" t="str">
        <f>VLOOKUP($A129,[1]Total!$A$2:$I$192,9)</f>
        <v>No</v>
      </c>
      <c r="F129" s="7">
        <f>VLOOKUP(C129,[1]County!$D$2:$E$202,2,FALSE)</f>
        <v>232998</v>
      </c>
      <c r="G129" s="6" t="str">
        <f t="shared" si="3"/>
        <v>No</v>
      </c>
      <c r="H129" s="6" t="str">
        <f t="shared" si="2"/>
        <v>No</v>
      </c>
    </row>
    <row r="130" spans="1:8" x14ac:dyDescent="0.25">
      <c r="A130" s="5">
        <v>464</v>
      </c>
      <c r="B130" s="5" t="s">
        <v>136</v>
      </c>
      <c r="C130" s="6" t="str">
        <f>VLOOKUP($A130,[1]Total!$A$2:$G$192,3,FALSE)</f>
        <v>Bonneville</v>
      </c>
      <c r="D130" s="6" t="str">
        <f>VLOOKUP($A130,[1]Total!$A$2:$I$192,7)</f>
        <v>(33-319)</v>
      </c>
      <c r="E130" s="6" t="str">
        <f>VLOOKUP($A130,[1]Total!$A$2:$I$192,9)</f>
        <v>No</v>
      </c>
      <c r="F130" s="7">
        <f>VLOOKUP(C130,[1]County!$D$2:$E$202,2,FALSE)</f>
        <v>124716</v>
      </c>
      <c r="G130" s="6" t="str">
        <f t="shared" si="3"/>
        <v>No</v>
      </c>
      <c r="H130" s="6" t="str">
        <f t="shared" si="2"/>
        <v>No</v>
      </c>
    </row>
    <row r="131" spans="1:8" x14ac:dyDescent="0.25">
      <c r="A131" s="8">
        <v>465</v>
      </c>
      <c r="B131" s="8" t="s">
        <v>137</v>
      </c>
      <c r="C131" s="9" t="str">
        <f>VLOOKUP($A131,[1]Total!$A$2:$G$192,3,FALSE)</f>
        <v>Gooding</v>
      </c>
      <c r="D131" s="9" t="str">
        <f>VLOOKUP($A131,[1]Total!$A$2:$I$192,7)</f>
        <v>(33-319)</v>
      </c>
      <c r="E131" s="9" t="str">
        <f>VLOOKUP($A131,[1]Total!$A$2:$I$192,9)</f>
        <v>Yes</v>
      </c>
      <c r="F131" s="10">
        <f>VLOOKUP(C131,[1]County!$D$2:$E$202,2,FALSE)</f>
        <v>15643</v>
      </c>
      <c r="G131" s="9" t="str">
        <f t="shared" si="3"/>
        <v>Yes</v>
      </c>
      <c r="H131" s="9" t="str">
        <f t="shared" ref="H131:H178" si="4">IF(OR(E131="Yes",G131="Yes"),"Yes","No")</f>
        <v>Yes</v>
      </c>
    </row>
    <row r="132" spans="1:8" x14ac:dyDescent="0.25">
      <c r="A132" s="5">
        <v>466</v>
      </c>
      <c r="B132" s="5" t="s">
        <v>138</v>
      </c>
      <c r="C132" s="6" t="str">
        <f>VLOOKUP($A132,[1]Total!$A$2:$G$192,3,FALSE)</f>
        <v>Virtual</v>
      </c>
      <c r="D132" s="6" t="str">
        <f>VLOOKUP($A132,[1]Total!$A$2:$I$192,7)</f>
        <v>(33-319)</v>
      </c>
      <c r="E132" s="6" t="str">
        <f>VLOOKUP($A132,[1]Total!$A$2:$I$192,9)</f>
        <v>NA</v>
      </c>
      <c r="F132" s="7" t="str">
        <f>VLOOKUP(C132,[1]County!$D$2:$E$202,2,FALSE)</f>
        <v>NA</v>
      </c>
      <c r="G132" s="6" t="str">
        <f t="shared" ref="G132:G187" si="5">IF(C132="Virtual","NA",IF(F132&lt;25000,"Yes","No"))</f>
        <v>NA</v>
      </c>
      <c r="H132" s="6" t="str">
        <f t="shared" si="4"/>
        <v>No</v>
      </c>
    </row>
    <row r="133" spans="1:8" x14ac:dyDescent="0.25">
      <c r="A133" s="8">
        <v>468</v>
      </c>
      <c r="B133" s="8" t="s">
        <v>139</v>
      </c>
      <c r="C133" s="9" t="str">
        <f>VLOOKUP($A133,[1]Total!$A$2:$G$192,3,FALSE)</f>
        <v>Bingham</v>
      </c>
      <c r="D133" s="9" t="str">
        <f>VLOOKUP($A133,[1]Total!$A$2:$I$192,7)</f>
        <v>(33-319)</v>
      </c>
      <c r="E133" s="9" t="str">
        <f>VLOOKUP($A133,[1]Total!$A$2:$I$192,9)</f>
        <v>Yes</v>
      </c>
      <c r="F133" s="10">
        <f>VLOOKUP(C133,[1]County!$D$2:$E$202,2,FALSE)</f>
        <v>48106</v>
      </c>
      <c r="G133" s="9" t="str">
        <f t="shared" si="5"/>
        <v>No</v>
      </c>
      <c r="H133" s="9" t="str">
        <f t="shared" si="4"/>
        <v>Yes</v>
      </c>
    </row>
    <row r="134" spans="1:8" x14ac:dyDescent="0.25">
      <c r="A134" s="5">
        <v>469</v>
      </c>
      <c r="B134" s="5" t="s">
        <v>140</v>
      </c>
      <c r="C134" s="6" t="str">
        <f>VLOOKUP($A134,[1]Total!$A$2:$G$192,3,FALSE)</f>
        <v>Virtual</v>
      </c>
      <c r="D134" s="6" t="str">
        <f>VLOOKUP($A134,[1]Total!$A$2:$I$192,7)</f>
        <v>(33-319)</v>
      </c>
      <c r="E134" s="6" t="str">
        <f>VLOOKUP($A134,[1]Total!$A$2:$I$192,9)</f>
        <v>NA</v>
      </c>
      <c r="F134" s="7" t="str">
        <f>VLOOKUP(C134,[1]County!$D$2:$E$202,2,FALSE)</f>
        <v>NA</v>
      </c>
      <c r="G134" s="6" t="str">
        <f t="shared" si="5"/>
        <v>NA</v>
      </c>
      <c r="H134" s="6" t="str">
        <f t="shared" si="4"/>
        <v>No</v>
      </c>
    </row>
    <row r="135" spans="1:8" x14ac:dyDescent="0.25">
      <c r="A135" s="5">
        <v>470</v>
      </c>
      <c r="B135" s="5" t="s">
        <v>141</v>
      </c>
      <c r="C135" s="6" t="str">
        <f>VLOOKUP($A135,[1]Total!$A$2:$G$192,3,FALSE)</f>
        <v>Virtual</v>
      </c>
      <c r="D135" s="6" t="str">
        <f>VLOOKUP($A135,[1]Total!$A$2:$I$192,7)</f>
        <v>(33-319)</v>
      </c>
      <c r="E135" s="6" t="str">
        <f>VLOOKUP($A135,[1]Total!$A$2:$I$192,9)</f>
        <v>NA</v>
      </c>
      <c r="F135" s="7" t="str">
        <f>VLOOKUP(C135,[1]County!$D$2:$E$202,2,FALSE)</f>
        <v>NA</v>
      </c>
      <c r="G135" s="6" t="str">
        <f t="shared" si="5"/>
        <v>NA</v>
      </c>
      <c r="H135" s="6" t="str">
        <f t="shared" si="4"/>
        <v>No</v>
      </c>
    </row>
    <row r="136" spans="1:8" x14ac:dyDescent="0.25">
      <c r="A136" s="8">
        <v>472</v>
      </c>
      <c r="B136" s="8" t="s">
        <v>142</v>
      </c>
      <c r="C136" s="9" t="str">
        <f>VLOOKUP($A136,[1]Total!$A$2:$G$192,3,FALSE)</f>
        <v>Latah</v>
      </c>
      <c r="D136" s="9" t="str">
        <f>VLOOKUP($A136,[1]Total!$A$2:$I$192,7)</f>
        <v>(33-319)</v>
      </c>
      <c r="E136" s="9" t="str">
        <f>VLOOKUP($A136,[1]Total!$A$2:$I$192,9)</f>
        <v>Yes</v>
      </c>
      <c r="F136" s="10">
        <f>VLOOKUP(C136,[1]County!$D$2:$E$202,2,FALSE)</f>
        <v>39629</v>
      </c>
      <c r="G136" s="9" t="str">
        <f t="shared" si="5"/>
        <v>No</v>
      </c>
      <c r="H136" s="9" t="str">
        <f t="shared" si="4"/>
        <v>Yes</v>
      </c>
    </row>
    <row r="137" spans="1:8" x14ac:dyDescent="0.25">
      <c r="A137" s="5">
        <v>474</v>
      </c>
      <c r="B137" s="5" t="s">
        <v>143</v>
      </c>
      <c r="C137" s="6" t="str">
        <f>VLOOKUP($A137,[1]Total!$A$2:$G$192,3,FALSE)</f>
        <v>Bonneville</v>
      </c>
      <c r="D137" s="6" t="str">
        <f>VLOOKUP($A137,[1]Total!$A$2:$I$192,7)</f>
        <v>(33-319)</v>
      </c>
      <c r="E137" s="6" t="str">
        <f>VLOOKUP($A137,[1]Total!$A$2:$I$192,9)</f>
        <v>No</v>
      </c>
      <c r="F137" s="7">
        <f>VLOOKUP(C137,[1]County!$D$2:$E$202,2,FALSE)</f>
        <v>124716</v>
      </c>
      <c r="G137" s="6" t="str">
        <f t="shared" si="5"/>
        <v>No</v>
      </c>
      <c r="H137" s="6" t="str">
        <f t="shared" si="4"/>
        <v>No</v>
      </c>
    </row>
    <row r="138" spans="1:8" x14ac:dyDescent="0.25">
      <c r="A138" s="5">
        <v>475</v>
      </c>
      <c r="B138" s="5" t="s">
        <v>144</v>
      </c>
      <c r="C138" s="6" t="str">
        <f>VLOOKUP($A138,[1]Total!$A$2:$G$192,3,FALSE)</f>
        <v>Ada</v>
      </c>
      <c r="D138" s="6" t="str">
        <f>VLOOKUP($A138,[1]Total!$A$2:$I$192,7)</f>
        <v>(33-319)</v>
      </c>
      <c r="E138" s="6" t="str">
        <f>VLOOKUP($A138,[1]Total!$A$2:$I$192,9)</f>
        <v>No</v>
      </c>
      <c r="F138" s="7">
        <f>VLOOKUP(C138,[1]County!$D$2:$E$202,2,FALSE)</f>
        <v>498260</v>
      </c>
      <c r="G138" s="6" t="str">
        <f t="shared" si="5"/>
        <v>No</v>
      </c>
      <c r="H138" s="6" t="str">
        <f t="shared" si="4"/>
        <v>No</v>
      </c>
    </row>
    <row r="139" spans="1:8" x14ac:dyDescent="0.25">
      <c r="A139" s="8">
        <v>477</v>
      </c>
      <c r="B139" s="8" t="s">
        <v>145</v>
      </c>
      <c r="C139" s="9" t="str">
        <f>VLOOKUP($A139,[1]Total!$A$2:$G$192,3,FALSE)</f>
        <v>Bingham</v>
      </c>
      <c r="D139" s="9" t="str">
        <f>VLOOKUP($A139,[1]Total!$A$2:$I$192,7)</f>
        <v>(33-319)</v>
      </c>
      <c r="E139" s="9" t="str">
        <f>VLOOKUP($A139,[1]Total!$A$2:$I$192,9)</f>
        <v>Yes</v>
      </c>
      <c r="F139" s="10">
        <f>VLOOKUP(C139,[1]County!$D$2:$E$202,2,FALSE)</f>
        <v>48106</v>
      </c>
      <c r="G139" s="9" t="str">
        <f t="shared" si="5"/>
        <v>No</v>
      </c>
      <c r="H139" s="9" t="str">
        <f t="shared" si="4"/>
        <v>Yes</v>
      </c>
    </row>
    <row r="140" spans="1:8" x14ac:dyDescent="0.25">
      <c r="A140" s="5">
        <v>478</v>
      </c>
      <c r="B140" s="5" t="s">
        <v>146</v>
      </c>
      <c r="C140" s="6" t="str">
        <f>VLOOKUP($A140,[1]Total!$A$2:$G$192,3,FALSE)</f>
        <v>Canyon</v>
      </c>
      <c r="D140" s="6" t="str">
        <f>VLOOKUP($A140,[1]Total!$A$2:$I$192,7)</f>
        <v>(33-319)</v>
      </c>
      <c r="E140" s="6" t="str">
        <f>VLOOKUP($A140,[1]Total!$A$2:$I$192,9)</f>
        <v>No</v>
      </c>
      <c r="F140" s="7">
        <f>VLOOKUP(C140,[1]County!$D$2:$E$202,2,FALSE)</f>
        <v>232998</v>
      </c>
      <c r="G140" s="6" t="str">
        <f t="shared" si="5"/>
        <v>No</v>
      </c>
      <c r="H140" s="6" t="str">
        <f t="shared" si="4"/>
        <v>No</v>
      </c>
    </row>
    <row r="141" spans="1:8" x14ac:dyDescent="0.25">
      <c r="A141" s="8">
        <v>479</v>
      </c>
      <c r="B141" s="8" t="s">
        <v>147</v>
      </c>
      <c r="C141" s="9" t="str">
        <f>VLOOKUP($A141,[1]Total!$A$2:$G$192,3,FALSE)</f>
        <v>Jerome</v>
      </c>
      <c r="D141" s="9" t="str">
        <f>VLOOKUP($A141,[1]Total!$A$2:$I$192,7)</f>
        <v>(33-319)</v>
      </c>
      <c r="E141" s="9" t="str">
        <f>VLOOKUP($A141,[1]Total!$A$2:$I$192,9)</f>
        <v>Yes</v>
      </c>
      <c r="F141" s="10">
        <f>VLOOKUP(C141,[1]County!$D$2:$E$202,2,FALSE)</f>
        <v>24268</v>
      </c>
      <c r="G141" s="9" t="str">
        <f t="shared" si="5"/>
        <v>Yes</v>
      </c>
      <c r="H141" s="9" t="str">
        <f t="shared" si="4"/>
        <v>Yes</v>
      </c>
    </row>
    <row r="142" spans="1:8" x14ac:dyDescent="0.25">
      <c r="A142" s="8">
        <v>480</v>
      </c>
      <c r="B142" s="8" t="s">
        <v>148</v>
      </c>
      <c r="C142" s="9" t="str">
        <f>VLOOKUP($A142,[1]Total!$A$2:$G$192,3,FALSE)</f>
        <v>Kootenai</v>
      </c>
      <c r="D142" s="9" t="str">
        <f>VLOOKUP($A142,[1]Total!$A$2:$I$192,7)</f>
        <v>(33-319)</v>
      </c>
      <c r="E142" s="9" t="str">
        <f>VLOOKUP($A142,[1]Total!$A$2:$I$192,9)</f>
        <v>Yes</v>
      </c>
      <c r="F142" s="10">
        <f>VLOOKUP(C142,[1]County!$D$2:$E$202,2,FALSE)</f>
        <v>172790</v>
      </c>
      <c r="G142" s="9" t="str">
        <f t="shared" si="5"/>
        <v>No</v>
      </c>
      <c r="H142" s="9" t="str">
        <f t="shared" si="4"/>
        <v>Yes</v>
      </c>
    </row>
    <row r="143" spans="1:8" x14ac:dyDescent="0.25">
      <c r="A143" s="5">
        <v>481</v>
      </c>
      <c r="B143" s="5" t="s">
        <v>149</v>
      </c>
      <c r="C143" s="6" t="str">
        <f>VLOOKUP($A143,[1]Total!$A$2:$G$192,3,FALSE)</f>
        <v>Canyon</v>
      </c>
      <c r="D143" s="6" t="str">
        <f>VLOOKUP($A143,[1]Total!$A$2:$I$192,7)</f>
        <v>(33-319)</v>
      </c>
      <c r="E143" s="6" t="str">
        <f>VLOOKUP($A143,[1]Total!$A$2:$I$192,9)</f>
        <v>No</v>
      </c>
      <c r="F143" s="7">
        <f>VLOOKUP(C143,[1]County!$D$2:$E$202,2,FALSE)</f>
        <v>232998</v>
      </c>
      <c r="G143" s="6" t="str">
        <f t="shared" si="5"/>
        <v>No</v>
      </c>
      <c r="H143" s="6" t="str">
        <f t="shared" si="4"/>
        <v>No</v>
      </c>
    </row>
    <row r="144" spans="1:8" x14ac:dyDescent="0.25">
      <c r="A144" s="5">
        <v>482</v>
      </c>
      <c r="B144" s="5" t="s">
        <v>150</v>
      </c>
      <c r="C144" s="6" t="str">
        <f>VLOOKUP($A144,[1]Total!$A$2:$G$192,3,FALSE)</f>
        <v>Bonneville</v>
      </c>
      <c r="D144" s="6" t="str">
        <f>VLOOKUP($A144,[1]Total!$A$2:$I$192,7)</f>
        <v>(33-319)</v>
      </c>
      <c r="E144" s="6" t="str">
        <f>VLOOKUP($A144,[1]Total!$A$2:$I$192,9)</f>
        <v>No</v>
      </c>
      <c r="F144" s="7">
        <f>VLOOKUP(C144,[1]County!$D$2:$E$202,2,FALSE)</f>
        <v>124716</v>
      </c>
      <c r="G144" s="6" t="str">
        <f t="shared" si="5"/>
        <v>No</v>
      </c>
      <c r="H144" s="6" t="str">
        <f t="shared" si="4"/>
        <v>No</v>
      </c>
    </row>
    <row r="145" spans="1:8" x14ac:dyDescent="0.25">
      <c r="A145" s="8">
        <v>483</v>
      </c>
      <c r="B145" s="8" t="s">
        <v>151</v>
      </c>
      <c r="C145" s="9" t="str">
        <f>VLOOKUP($A145,[1]Total!$A$2:$G$192,3,FALSE)</f>
        <v>Bingham</v>
      </c>
      <c r="D145" s="9" t="str">
        <f>VLOOKUP($A145,[1]Total!$A$2:$I$192,7)</f>
        <v>(33-319)</v>
      </c>
      <c r="E145" s="9" t="str">
        <f>VLOOKUP($A145,[1]Total!$A$2:$I$192,9)</f>
        <v>Yes</v>
      </c>
      <c r="F145" s="10">
        <f>VLOOKUP(C145,[1]County!$D$2:$E$202,2,FALSE)</f>
        <v>48106</v>
      </c>
      <c r="G145" s="9" t="str">
        <f t="shared" si="5"/>
        <v>No</v>
      </c>
      <c r="H145" s="9" t="str">
        <f t="shared" si="4"/>
        <v>Yes</v>
      </c>
    </row>
    <row r="146" spans="1:8" x14ac:dyDescent="0.25">
      <c r="A146" s="8">
        <v>485</v>
      </c>
      <c r="B146" s="8" t="s">
        <v>152</v>
      </c>
      <c r="C146" s="9" t="str">
        <f>VLOOKUP($A146,[1]Total!$A$2:$G$192,3,FALSE)</f>
        <v>Bingham</v>
      </c>
      <c r="D146" s="9" t="str">
        <f>VLOOKUP($A146,[1]Total!$A$2:$I$192,7)</f>
        <v>(33-319)</v>
      </c>
      <c r="E146" s="9" t="str">
        <f>VLOOKUP($A146,[1]Total!$A$2:$I$192,9)</f>
        <v>Yes</v>
      </c>
      <c r="F146" s="10">
        <f>VLOOKUP(C146,[1]County!$D$2:$E$202,2,FALSE)</f>
        <v>48106</v>
      </c>
      <c r="G146" s="9" t="str">
        <f t="shared" si="5"/>
        <v>No</v>
      </c>
      <c r="H146" s="9" t="str">
        <f t="shared" si="4"/>
        <v>Yes</v>
      </c>
    </row>
    <row r="147" spans="1:8" x14ac:dyDescent="0.25">
      <c r="A147" s="8">
        <v>487</v>
      </c>
      <c r="B147" s="8" t="s">
        <v>153</v>
      </c>
      <c r="C147" s="9" t="str">
        <f>VLOOKUP($A147,[1]Total!$A$2:$G$192,3,FALSE)</f>
        <v>Bonner</v>
      </c>
      <c r="D147" s="9" t="str">
        <f>VLOOKUP($A147,[1]Total!$A$2:$I$192,7)</f>
        <v>(33-319)</v>
      </c>
      <c r="E147" s="9" t="str">
        <f>VLOOKUP($A147,[1]Total!$A$2:$I$192,9)</f>
        <v>Yes</v>
      </c>
      <c r="F147" s="10">
        <f>VLOOKUP(C147,[1]County!$D$2:$E$202,2,FALSE)</f>
        <v>47402</v>
      </c>
      <c r="G147" s="9" t="str">
        <f t="shared" si="5"/>
        <v>No</v>
      </c>
      <c r="H147" s="9" t="str">
        <f t="shared" si="4"/>
        <v>Yes</v>
      </c>
    </row>
    <row r="148" spans="1:8" x14ac:dyDescent="0.25">
      <c r="A148" s="8">
        <v>488</v>
      </c>
      <c r="B148" s="8" t="s">
        <v>154</v>
      </c>
      <c r="C148" s="9" t="str">
        <f>VLOOKUP($A148,[1]Total!$A$2:$G$192,3,FALSE)</f>
        <v>Blaine</v>
      </c>
      <c r="D148" s="9" t="str">
        <f>VLOOKUP($A148,[1]Total!$A$2:$I$192,7)</f>
        <v>(33-319)</v>
      </c>
      <c r="E148" s="9" t="str">
        <f>VLOOKUP($A148,[1]Total!$A$2:$I$192,9)</f>
        <v>Yes</v>
      </c>
      <c r="F148" s="10">
        <f>VLOOKUP(C148,[1]County!$D$2:$E$202,2,FALSE)</f>
        <v>24342</v>
      </c>
      <c r="G148" s="9" t="str">
        <f t="shared" si="5"/>
        <v>Yes</v>
      </c>
      <c r="H148" s="9" t="str">
        <f t="shared" si="4"/>
        <v>Yes</v>
      </c>
    </row>
    <row r="149" spans="1:8" x14ac:dyDescent="0.25">
      <c r="A149" s="5">
        <v>489</v>
      </c>
      <c r="B149" s="5" t="s">
        <v>155</v>
      </c>
      <c r="C149" s="6" t="str">
        <f>VLOOKUP($A149,[1]Total!$A$2:$G$192,3,FALSE)</f>
        <v>Virtual</v>
      </c>
      <c r="D149" s="6" t="str">
        <f>VLOOKUP($A149,[1]Total!$A$2:$I$192,7)</f>
        <v>(33-319)</v>
      </c>
      <c r="E149" s="6" t="str">
        <f>VLOOKUP($A149,[1]Total!$A$2:$I$192,9)</f>
        <v>NA</v>
      </c>
      <c r="F149" s="7" t="str">
        <f>VLOOKUP(C149,[1]County!$D$2:$E$202,2,FALSE)</f>
        <v>NA</v>
      </c>
      <c r="G149" s="6" t="str">
        <f t="shared" si="5"/>
        <v>NA</v>
      </c>
      <c r="H149" s="6" t="str">
        <f t="shared" si="4"/>
        <v>No</v>
      </c>
    </row>
    <row r="150" spans="1:8" x14ac:dyDescent="0.25">
      <c r="A150" s="5">
        <v>491</v>
      </c>
      <c r="B150" s="5" t="s">
        <v>156</v>
      </c>
      <c r="C150" s="6" t="str">
        <f>VLOOKUP($A150,[1]Total!$A$2:$G$192,3,FALSE)</f>
        <v>Kootenai</v>
      </c>
      <c r="D150" s="6" t="str">
        <f>VLOOKUP($A150,[1]Total!$A$2:$I$192,7)</f>
        <v>(33-319)</v>
      </c>
      <c r="E150" s="6" t="str">
        <f>VLOOKUP($A150,[1]Total!$A$2:$I$192,9)</f>
        <v>No</v>
      </c>
      <c r="F150" s="7">
        <f>VLOOKUP(C150,[1]County!$D$2:$E$202,2,FALSE)</f>
        <v>172790</v>
      </c>
      <c r="G150" s="6" t="str">
        <f t="shared" si="5"/>
        <v>No</v>
      </c>
      <c r="H150" s="6" t="str">
        <f t="shared" si="4"/>
        <v>No</v>
      </c>
    </row>
    <row r="151" spans="1:8" x14ac:dyDescent="0.25">
      <c r="A151" s="5">
        <v>492</v>
      </c>
      <c r="B151" s="5" t="s">
        <v>157</v>
      </c>
      <c r="C151" s="6" t="str">
        <f>VLOOKUP($A151,[1]Total!$A$2:$G$192,3,FALSE)</f>
        <v>Ada</v>
      </c>
      <c r="D151" s="6" t="str">
        <f>VLOOKUP($A151,[1]Total!$A$2:$I$192,7)</f>
        <v>(33-319)</v>
      </c>
      <c r="E151" s="6" t="str">
        <f>VLOOKUP($A151,[1]Total!$A$2:$I$192,9)</f>
        <v>No</v>
      </c>
      <c r="F151" s="7">
        <f>VLOOKUP(C151,[1]County!$D$2:$E$202,2,FALSE)</f>
        <v>498260</v>
      </c>
      <c r="G151" s="6" t="str">
        <f t="shared" si="5"/>
        <v>No</v>
      </c>
      <c r="H151" s="6" t="str">
        <f t="shared" si="4"/>
        <v>No</v>
      </c>
    </row>
    <row r="152" spans="1:8" x14ac:dyDescent="0.25">
      <c r="A152" s="5">
        <v>493</v>
      </c>
      <c r="B152" s="5" t="s">
        <v>158</v>
      </c>
      <c r="C152" s="6" t="str">
        <f>VLOOKUP($A152,[1]Total!$A$2:$G$192,3,FALSE)</f>
        <v>Ada</v>
      </c>
      <c r="D152" s="6" t="str">
        <f>VLOOKUP($A152,[1]Total!$A$2:$I$192,7)</f>
        <v>(33-319)</v>
      </c>
      <c r="E152" s="6" t="str">
        <f>VLOOKUP($A152,[1]Total!$A$2:$I$192,9)</f>
        <v>No</v>
      </c>
      <c r="F152" s="7">
        <f>VLOOKUP(C152,[1]County!$D$2:$E$202,2,FALSE)</f>
        <v>498260</v>
      </c>
      <c r="G152" s="6" t="str">
        <f t="shared" si="5"/>
        <v>No</v>
      </c>
      <c r="H152" s="6" t="str">
        <f t="shared" si="4"/>
        <v>No</v>
      </c>
    </row>
    <row r="153" spans="1:8" x14ac:dyDescent="0.25">
      <c r="A153" s="5">
        <v>494</v>
      </c>
      <c r="B153" s="5" t="s">
        <v>159</v>
      </c>
      <c r="C153" s="6" t="str">
        <f>VLOOKUP($A153,[1]Total!$A$2:$G$192,3,FALSE)</f>
        <v>Bannock</v>
      </c>
      <c r="D153" s="6" t="str">
        <f>VLOOKUP($A153,[1]Total!$A$2:$I$192,7)</f>
        <v>(33-319)</v>
      </c>
      <c r="E153" s="6" t="str">
        <f>VLOOKUP($A153,[1]Total!$A$2:$I$192,9)</f>
        <v>No</v>
      </c>
      <c r="F153" s="7">
        <f>VLOOKUP(C153,[1]County!$D$2:$E$202,2,FALSE)</f>
        <v>87270</v>
      </c>
      <c r="G153" s="6" t="str">
        <f t="shared" si="5"/>
        <v>No</v>
      </c>
      <c r="H153" s="6" t="str">
        <f t="shared" si="4"/>
        <v>No</v>
      </c>
    </row>
    <row r="154" spans="1:8" x14ac:dyDescent="0.25">
      <c r="A154" s="5">
        <v>495</v>
      </c>
      <c r="B154" s="5" t="s">
        <v>160</v>
      </c>
      <c r="C154" s="6" t="str">
        <f>VLOOKUP($A154,[1]Total!$A$2:$G$192,3,FALSE)</f>
        <v>Bonneville</v>
      </c>
      <c r="D154" s="6" t="str">
        <f>VLOOKUP($A154,[1]Total!$A$2:$I$192,7)</f>
        <v>(33-319)</v>
      </c>
      <c r="E154" s="6" t="str">
        <f>VLOOKUP($A154,[1]Total!$A$2:$I$192,9)</f>
        <v>No</v>
      </c>
      <c r="F154" s="7">
        <f>VLOOKUP(C154,[1]County!$D$2:$E$202,2,FALSE)</f>
        <v>124716</v>
      </c>
      <c r="G154" s="6" t="str">
        <f t="shared" si="5"/>
        <v>No</v>
      </c>
      <c r="H154" s="6" t="str">
        <f t="shared" si="4"/>
        <v>No</v>
      </c>
    </row>
    <row r="155" spans="1:8" x14ac:dyDescent="0.25">
      <c r="A155" s="5">
        <v>496</v>
      </c>
      <c r="B155" s="5" t="s">
        <v>161</v>
      </c>
      <c r="C155" s="6" t="str">
        <f>VLOOKUP($A155,[1]Total!$A$2:$G$192,3,FALSE)</f>
        <v>Bannock</v>
      </c>
      <c r="D155" s="6" t="str">
        <f>VLOOKUP($A155,[1]Total!$A$2:$I$192,7)</f>
        <v>(33-319)</v>
      </c>
      <c r="E155" s="6" t="str">
        <f>VLOOKUP($A155,[1]Total!$A$2:$I$192,9)</f>
        <v>No</v>
      </c>
      <c r="F155" s="7">
        <f>VLOOKUP(C155,[1]County!$D$2:$E$202,2,FALSE)</f>
        <v>87270</v>
      </c>
      <c r="G155" s="6" t="str">
        <f t="shared" si="5"/>
        <v>No</v>
      </c>
      <c r="H155" s="6" t="str">
        <f t="shared" si="4"/>
        <v>No</v>
      </c>
    </row>
    <row r="156" spans="1:8" x14ac:dyDescent="0.25">
      <c r="A156" s="5">
        <v>497</v>
      </c>
      <c r="B156" s="5" t="s">
        <v>162</v>
      </c>
      <c r="C156" s="6" t="str">
        <f>VLOOKUP($A156,[1]Total!$A$2:$G$192,3,FALSE)</f>
        <v>Canyon</v>
      </c>
      <c r="D156" s="6" t="str">
        <f>VLOOKUP($A156,[1]Total!$A$2:$I$192,7)</f>
        <v>(33-319)</v>
      </c>
      <c r="E156" s="6" t="str">
        <f>VLOOKUP($A156,[1]Total!$A$2:$I$192,9)</f>
        <v>No</v>
      </c>
      <c r="F156" s="7">
        <f>VLOOKUP(C156,[1]County!$D$2:$E$202,2,FALSE)</f>
        <v>232998</v>
      </c>
      <c r="G156" s="6" t="str">
        <f t="shared" si="5"/>
        <v>No</v>
      </c>
      <c r="H156" s="6" t="str">
        <f t="shared" si="4"/>
        <v>No</v>
      </c>
    </row>
    <row r="157" spans="1:8" x14ac:dyDescent="0.25">
      <c r="A157" s="5">
        <v>498</v>
      </c>
      <c r="B157" s="5" t="s">
        <v>163</v>
      </c>
      <c r="C157" s="6" t="str">
        <f>VLOOKUP($A157,[1]Total!$A$2:$G$192,3,FALSE)</f>
        <v>Ada</v>
      </c>
      <c r="D157" s="6" t="str">
        <f>VLOOKUP($A157,[1]Total!$A$2:$I$192,7)</f>
        <v>(33-319)</v>
      </c>
      <c r="E157" s="6" t="str">
        <f>VLOOKUP($A157,[1]Total!$A$2:$I$192,9)</f>
        <v>No</v>
      </c>
      <c r="F157" s="7">
        <f>VLOOKUP(C157,[1]County!$D$2:$E$202,2,FALSE)</f>
        <v>498260</v>
      </c>
      <c r="G157" s="6" t="str">
        <f t="shared" si="5"/>
        <v>No</v>
      </c>
      <c r="H157" s="6" t="str">
        <f t="shared" si="4"/>
        <v>No</v>
      </c>
    </row>
    <row r="158" spans="1:8" x14ac:dyDescent="0.25">
      <c r="A158" s="5">
        <v>499</v>
      </c>
      <c r="B158" s="5" t="s">
        <v>164</v>
      </c>
      <c r="C158" s="6" t="str">
        <f>VLOOKUP($A158,[1]Total!$A$2:$G$192,3,FALSE)</f>
        <v>Ada</v>
      </c>
      <c r="D158" s="6" t="str">
        <f>VLOOKUP($A158,[1]Total!$A$2:$I$192,7)</f>
        <v>(33-319)</v>
      </c>
      <c r="E158" s="6" t="str">
        <f>VLOOKUP($A158,[1]Total!$A$2:$I$192,9)</f>
        <v>No</v>
      </c>
      <c r="F158" s="7">
        <f>VLOOKUP(C158,[1]County!$D$2:$E$202,2,FALSE)</f>
        <v>498260</v>
      </c>
      <c r="G158" s="6" t="str">
        <f t="shared" si="5"/>
        <v>No</v>
      </c>
      <c r="H158" s="6" t="str">
        <f t="shared" si="4"/>
        <v>No</v>
      </c>
    </row>
    <row r="159" spans="1:8" x14ac:dyDescent="0.25">
      <c r="A159" s="5">
        <v>508</v>
      </c>
      <c r="B159" s="5" t="s">
        <v>165</v>
      </c>
      <c r="C159" s="6" t="str">
        <f>VLOOKUP($A159,[1]Total!$A$2:$G$192,3,FALSE)</f>
        <v>Kootenai</v>
      </c>
      <c r="D159" s="6" t="str">
        <f>VLOOKUP($A159,[1]Total!$A$2:$I$192,7)</f>
        <v>(33-319)</v>
      </c>
      <c r="E159" s="6" t="str">
        <f>VLOOKUP($A159,[1]Total!$A$2:$I$192,9)</f>
        <v>No</v>
      </c>
      <c r="F159" s="7">
        <f>VLOOKUP(C159,[1]County!$D$2:$E$202,2,FALSE)</f>
        <v>172790</v>
      </c>
      <c r="G159" s="6" t="str">
        <f t="shared" si="5"/>
        <v>No</v>
      </c>
      <c r="H159" s="6" t="str">
        <f t="shared" si="4"/>
        <v>No</v>
      </c>
    </row>
    <row r="160" spans="1:8" x14ac:dyDescent="0.25">
      <c r="A160" s="5">
        <v>511</v>
      </c>
      <c r="B160" s="5" t="s">
        <v>166</v>
      </c>
      <c r="C160" s="6" t="str">
        <f>VLOOKUP($A160,[1]Total!$A$2:$G$192,3,FALSE)</f>
        <v>Ada</v>
      </c>
      <c r="D160" s="6" t="str">
        <f>VLOOKUP($A160,[1]Total!$A$2:$I$192,7)</f>
        <v>(33-319)</v>
      </c>
      <c r="E160" s="6" t="str">
        <f>VLOOKUP($A160,[1]Total!$A$2:$I$192,9)</f>
        <v>No</v>
      </c>
      <c r="F160" s="7">
        <f>VLOOKUP(C160,[1]County!$D$2:$E$202,2,FALSE)</f>
        <v>498260</v>
      </c>
      <c r="G160" s="6" t="str">
        <f t="shared" si="5"/>
        <v>No</v>
      </c>
      <c r="H160" s="6" t="str">
        <f t="shared" si="4"/>
        <v>No</v>
      </c>
    </row>
    <row r="161" spans="1:8" x14ac:dyDescent="0.25">
      <c r="A161" s="5">
        <v>513</v>
      </c>
      <c r="B161" s="5" t="s">
        <v>167</v>
      </c>
      <c r="C161" s="6" t="str">
        <f>VLOOKUP($A161,[1]Total!$A$2:$G$192,3,FALSE)</f>
        <v>Ada</v>
      </c>
      <c r="D161" s="6" t="str">
        <f>VLOOKUP($A161,[1]Total!$A$2:$I$192,7)</f>
        <v>(33-319)</v>
      </c>
      <c r="E161" s="6" t="str">
        <f>VLOOKUP($A161,[1]Total!$A$2:$I$192,9)</f>
        <v>No</v>
      </c>
      <c r="F161" s="7">
        <f>VLOOKUP(C161,[1]County!$D$2:$E$202,2,FALSE)</f>
        <v>498260</v>
      </c>
      <c r="G161" s="6" t="str">
        <f t="shared" si="5"/>
        <v>No</v>
      </c>
      <c r="H161" s="6" t="str">
        <f t="shared" si="4"/>
        <v>No</v>
      </c>
    </row>
    <row r="162" spans="1:8" x14ac:dyDescent="0.25">
      <c r="A162" s="5">
        <v>523</v>
      </c>
      <c r="B162" s="5" t="s">
        <v>168</v>
      </c>
      <c r="C162" s="6" t="str">
        <f>VLOOKUP($A162,[1]Total!$A$2:$G$192,3,FALSE)</f>
        <v>Canyon</v>
      </c>
      <c r="D162" s="6" t="str">
        <f>VLOOKUP($A162,[1]Total!$A$2:$I$192,7)</f>
        <v>(33-319)</v>
      </c>
      <c r="E162" s="6" t="str">
        <f>VLOOKUP($A162,[1]Total!$A$2:$I$192,9)</f>
        <v>No</v>
      </c>
      <c r="F162" s="7">
        <f>VLOOKUP(C162,[1]County!$D$2:$E$202,2,FALSE)</f>
        <v>232998</v>
      </c>
      <c r="G162" s="6" t="str">
        <f t="shared" si="5"/>
        <v>No</v>
      </c>
      <c r="H162" s="6" t="str">
        <f t="shared" si="4"/>
        <v>No</v>
      </c>
    </row>
    <row r="163" spans="1:8" x14ac:dyDescent="0.25">
      <c r="A163" s="5">
        <v>528</v>
      </c>
      <c r="B163" s="5" t="s">
        <v>169</v>
      </c>
      <c r="C163" s="6" t="str">
        <f>VLOOKUP($A163,[1]Total!$A$2:$G$192,3,FALSE)</f>
        <v>Canyon</v>
      </c>
      <c r="D163" s="6" t="str">
        <f>VLOOKUP($A163,[1]Total!$A$2:$I$192,7)</f>
        <v>(33-319)</v>
      </c>
      <c r="E163" s="6" t="str">
        <f>VLOOKUP($A163,[1]Total!$A$2:$I$192,9)</f>
        <v>No</v>
      </c>
      <c r="F163" s="7">
        <f>VLOOKUP(C163,[1]County!$D$2:$E$202,2,FALSE)</f>
        <v>232998</v>
      </c>
      <c r="G163" s="6" t="str">
        <f t="shared" si="5"/>
        <v>No</v>
      </c>
      <c r="H163" s="6" t="str">
        <f t="shared" si="4"/>
        <v>No</v>
      </c>
    </row>
    <row r="164" spans="1:8" x14ac:dyDescent="0.25">
      <c r="A164" s="8">
        <v>531</v>
      </c>
      <c r="B164" s="8" t="s">
        <v>170</v>
      </c>
      <c r="C164" s="9" t="str">
        <f>VLOOKUP($A164,[1]Total!$A$2:$G$192,3,FALSE)</f>
        <v>Lemhi</v>
      </c>
      <c r="D164" s="9" t="str">
        <f>VLOOKUP($A164,[1]Total!$A$2:$I$192,7)</f>
        <v>(33-319)</v>
      </c>
      <c r="E164" s="9" t="str">
        <f>VLOOKUP($A164,[1]Total!$A$2:$I$192,9)</f>
        <v>Yes</v>
      </c>
      <c r="F164" s="10">
        <f>VLOOKUP(C164,[1]County!$D$2:$E$202,2,FALSE)</f>
        <v>7958</v>
      </c>
      <c r="G164" s="9" t="str">
        <f t="shared" si="5"/>
        <v>Yes</v>
      </c>
      <c r="H164" s="9" t="str">
        <f t="shared" si="4"/>
        <v>Yes</v>
      </c>
    </row>
    <row r="165" spans="1:8" x14ac:dyDescent="0.25">
      <c r="A165" s="5">
        <v>532</v>
      </c>
      <c r="B165" s="5" t="s">
        <v>171</v>
      </c>
      <c r="C165" s="6" t="str">
        <f>VLOOKUP($A165,[1]Total!$A$2:$G$192,3,FALSE)</f>
        <v>Payette</v>
      </c>
      <c r="D165" s="6" t="str">
        <f>VLOOKUP($A165,[1]Total!$A$2:$I$192,7)</f>
        <v>(33-319)</v>
      </c>
      <c r="E165" s="6" t="str">
        <f>VLOOKUP($A165,[1]Total!$A$2:$I$192,9)</f>
        <v>No</v>
      </c>
      <c r="F165" s="7">
        <f>VLOOKUP(C165,[1]County!$D$2:$E$202,2,FALSE)</f>
        <v>25583</v>
      </c>
      <c r="G165" s="6" t="str">
        <f t="shared" si="5"/>
        <v>No</v>
      </c>
      <c r="H165" s="6" t="str">
        <f t="shared" si="4"/>
        <v>No</v>
      </c>
    </row>
    <row r="166" spans="1:8" x14ac:dyDescent="0.25">
      <c r="A166" s="5">
        <v>534</v>
      </c>
      <c r="B166" s="5" t="s">
        <v>172</v>
      </c>
      <c r="C166" s="6" t="str">
        <f>VLOOKUP($A166,[1]Total!$A$2:$G$192,3,FALSE)</f>
        <v>Virtual</v>
      </c>
      <c r="D166" s="6" t="str">
        <f>VLOOKUP($A166,[1]Total!$A$2:$I$192,7)</f>
        <v>(33-319)</v>
      </c>
      <c r="E166" s="6" t="str">
        <f>VLOOKUP($A166,[1]Total!$A$2:$I$192,9)</f>
        <v>NA</v>
      </c>
      <c r="F166" s="7" t="str">
        <f>VLOOKUP(C166,[1]County!$D$2:$E$202,2,FALSE)</f>
        <v>NA</v>
      </c>
      <c r="G166" s="6" t="str">
        <f t="shared" si="5"/>
        <v>NA</v>
      </c>
      <c r="H166" s="6" t="str">
        <f t="shared" si="4"/>
        <v>No</v>
      </c>
    </row>
    <row r="167" spans="1:8" x14ac:dyDescent="0.25">
      <c r="A167" s="8">
        <v>536</v>
      </c>
      <c r="B167" s="8" t="s">
        <v>173</v>
      </c>
      <c r="C167" s="9" t="str">
        <f>VLOOKUP($A167,[1]Total!$A$2:$G$192,3,FALSE)</f>
        <v>Valley</v>
      </c>
      <c r="D167" s="9" t="str">
        <f>VLOOKUP($A167,[1]Total!$A$2:$I$192,7)</f>
        <v>(33-319)</v>
      </c>
      <c r="E167" s="9" t="str">
        <f>VLOOKUP($A167,[1]Total!$A$2:$I$192,9)</f>
        <v>Yes</v>
      </c>
      <c r="F167" s="10">
        <f>VLOOKUP(C167,[1]County!$D$2:$E$202,2,FALSE)</f>
        <v>11842</v>
      </c>
      <c r="G167" s="9" t="str">
        <f t="shared" si="5"/>
        <v>Yes</v>
      </c>
      <c r="H167" s="9" t="str">
        <f t="shared" si="4"/>
        <v>Yes</v>
      </c>
    </row>
    <row r="168" spans="1:8" x14ac:dyDescent="0.25">
      <c r="A168" s="8">
        <v>540</v>
      </c>
      <c r="B168" s="8" t="s">
        <v>174</v>
      </c>
      <c r="C168" s="9" t="str">
        <f>VLOOKUP($A168,[1]Total!$A$2:$G$192,3,FALSE)</f>
        <v>Fremont</v>
      </c>
      <c r="D168" s="9" t="str">
        <f>VLOOKUP($A168,[1]Total!$A$2:$I$192,7)</f>
        <v>(33-319)</v>
      </c>
      <c r="E168" s="9" t="str">
        <f>VLOOKUP($A168,[1]Total!$A$2:$I$192,9)</f>
        <v>Yes</v>
      </c>
      <c r="F168" s="10">
        <f>VLOOKUP(C168,[1]County!$D$2:$E$202,2,FALSE)</f>
        <v>13414</v>
      </c>
      <c r="G168" s="9" t="str">
        <f t="shared" si="5"/>
        <v>Yes</v>
      </c>
      <c r="H168" s="9" t="str">
        <f t="shared" si="4"/>
        <v>Yes</v>
      </c>
    </row>
    <row r="169" spans="1:8" x14ac:dyDescent="0.25">
      <c r="A169" s="5">
        <v>544</v>
      </c>
      <c r="B169" s="5" t="s">
        <v>175</v>
      </c>
      <c r="C169" s="6" t="str">
        <f>VLOOKUP($A169,[1]Total!$A$2:$G$192,3,FALSE)</f>
        <v>Canyon</v>
      </c>
      <c r="D169" s="6" t="str">
        <f>VLOOKUP($A169,[1]Total!$A$2:$I$192,7)</f>
        <v>(33-319)</v>
      </c>
      <c r="E169" s="6" t="str">
        <f>VLOOKUP($A169,[1]Total!$A$2:$I$192,9)</f>
        <v>No</v>
      </c>
      <c r="F169" s="7">
        <f>VLOOKUP(C169,[1]County!$D$2:$E$202,2,FALSE)</f>
        <v>232998</v>
      </c>
      <c r="G169" s="6" t="str">
        <f t="shared" si="5"/>
        <v>No</v>
      </c>
      <c r="H169" s="6" t="str">
        <f t="shared" si="4"/>
        <v>No</v>
      </c>
    </row>
    <row r="170" spans="1:8" x14ac:dyDescent="0.25">
      <c r="A170" s="5">
        <v>549</v>
      </c>
      <c r="B170" s="5" t="s">
        <v>176</v>
      </c>
      <c r="C170" s="6" t="str">
        <f>VLOOKUP($A170,[1]Total!$A$2:$G$192,3,FALSE)</f>
        <v>Ada</v>
      </c>
      <c r="D170" s="6" t="str">
        <f>VLOOKUP($A170,[1]Total!$A$2:$I$192,7)</f>
        <v>(33-319)</v>
      </c>
      <c r="E170" s="6" t="str">
        <f>VLOOKUP($A170,[1]Total!$A$2:$I$192,9)</f>
        <v>No</v>
      </c>
      <c r="F170" s="7">
        <f>VLOOKUP(C170,[1]County!$D$2:$E$202,2,FALSE)</f>
        <v>498260</v>
      </c>
      <c r="G170" s="6" t="str">
        <f t="shared" si="5"/>
        <v>No</v>
      </c>
      <c r="H170" s="6" t="str">
        <f t="shared" si="4"/>
        <v>No</v>
      </c>
    </row>
    <row r="171" spans="1:8" x14ac:dyDescent="0.25">
      <c r="A171" s="5">
        <v>550</v>
      </c>
      <c r="B171" s="5" t="s">
        <v>177</v>
      </c>
      <c r="C171" s="6" t="str">
        <f>VLOOKUP($A171,[1]Total!$A$2:$G$192,3,FALSE)</f>
        <v>Ada</v>
      </c>
      <c r="D171" s="6" t="str">
        <f>VLOOKUP($A171,[1]Total!$A$2:$I$192,7)</f>
        <v>(33-319)</v>
      </c>
      <c r="E171" s="6" t="str">
        <f>VLOOKUP($A171,[1]Total!$A$2:$I$192,9)</f>
        <v>No</v>
      </c>
      <c r="F171" s="7">
        <f>VLOOKUP(C171,[1]County!$D$2:$E$202,2,FALSE)</f>
        <v>498260</v>
      </c>
      <c r="G171" s="6" t="str">
        <f t="shared" si="5"/>
        <v>No</v>
      </c>
      <c r="H171" s="6" t="str">
        <f t="shared" si="4"/>
        <v>No</v>
      </c>
    </row>
    <row r="172" spans="1:8" x14ac:dyDescent="0.25">
      <c r="A172" s="5">
        <v>553</v>
      </c>
      <c r="B172" s="5" t="s">
        <v>178</v>
      </c>
      <c r="C172" s="6" t="str">
        <f>VLOOKUP($A172,[1]Total!$A$2:$G$192,3,FALSE)</f>
        <v>Twin Falls</v>
      </c>
      <c r="D172" s="6" t="str">
        <f>VLOOKUP($A172,[1]Total!$A$2:$I$192,7)</f>
        <v>(33-319)</v>
      </c>
      <c r="E172" s="6" t="str">
        <f>VLOOKUP($A172,[1]Total!$A$2:$I$192,9)</f>
        <v>No</v>
      </c>
      <c r="F172" s="7">
        <f>VLOOKUP(C172,[1]County!$D$2:$E$202,2,FALSE)</f>
        <v>90361</v>
      </c>
      <c r="G172" s="6" t="str">
        <f t="shared" si="5"/>
        <v>No</v>
      </c>
      <c r="H172" s="6" t="str">
        <f t="shared" si="4"/>
        <v>No</v>
      </c>
    </row>
    <row r="173" spans="1:8" x14ac:dyDescent="0.25">
      <c r="A173" s="5">
        <v>559</v>
      </c>
      <c r="B173" s="5" t="s">
        <v>179</v>
      </c>
      <c r="C173" s="6" t="str">
        <f>VLOOKUP($A173,[1]Total!$A$2:$G$192,3,FALSE)</f>
        <v>Canyon</v>
      </c>
      <c r="D173" s="6" t="str">
        <f>VLOOKUP($A173,[1]Total!$A$2:$I$192,7)</f>
        <v>(33-319)</v>
      </c>
      <c r="E173" s="6" t="str">
        <f>VLOOKUP($A173,[1]Total!$A$2:$I$192,9)</f>
        <v>No</v>
      </c>
      <c r="F173" s="7">
        <f>VLOOKUP(C173,[1]County!$D$2:$E$202,2,FALSE)</f>
        <v>232998</v>
      </c>
      <c r="G173" s="6" t="str">
        <f t="shared" si="5"/>
        <v>No</v>
      </c>
      <c r="H173" s="6" t="str">
        <f t="shared" si="4"/>
        <v>No</v>
      </c>
    </row>
    <row r="174" spans="1:8" x14ac:dyDescent="0.25">
      <c r="A174" s="5">
        <v>560</v>
      </c>
      <c r="B174" s="5" t="s">
        <v>180</v>
      </c>
      <c r="C174" s="6" t="str">
        <f>VLOOKUP($A174,[1]Total!$A$2:$G$192,3,FALSE)</f>
        <v>Bonneville</v>
      </c>
      <c r="D174" s="6" t="str">
        <f>VLOOKUP($A174,[1]Total!$A$2:$I$192,7)</f>
        <v>(33-319)</v>
      </c>
      <c r="E174" s="6" t="str">
        <f>VLOOKUP($A174,[1]Total!$A$2:$I$192,9)</f>
        <v>No</v>
      </c>
      <c r="F174" s="7">
        <f>VLOOKUP(C174,[1]County!$D$2:$E$202,2,FALSE)</f>
        <v>124716</v>
      </c>
      <c r="G174" s="6" t="str">
        <f t="shared" si="5"/>
        <v>No</v>
      </c>
      <c r="H174" s="6" t="str">
        <f t="shared" si="4"/>
        <v>No</v>
      </c>
    </row>
    <row r="175" spans="1:8" x14ac:dyDescent="0.25">
      <c r="A175" s="5">
        <v>566</v>
      </c>
      <c r="B175" s="5" t="s">
        <v>181</v>
      </c>
      <c r="C175" s="6" t="str">
        <f>VLOOKUP($A175,[1]Total!$A$2:$G$192,3,FALSE)</f>
        <v>Ada</v>
      </c>
      <c r="D175" s="6" t="str">
        <f>VLOOKUP($A175,[1]Total!$A$2:$I$192,7)</f>
        <v>(33-319)</v>
      </c>
      <c r="E175" s="6" t="str">
        <f>VLOOKUP($A175,[1]Total!$A$2:$I$192,9)</f>
        <v>No</v>
      </c>
      <c r="F175" s="7">
        <f>VLOOKUP(C175,[1]County!$D$2:$E$202,2,FALSE)</f>
        <v>498260</v>
      </c>
      <c r="G175" s="6" t="str">
        <f t="shared" si="5"/>
        <v>No</v>
      </c>
      <c r="H175" s="6" t="str">
        <f t="shared" si="4"/>
        <v>No</v>
      </c>
    </row>
    <row r="176" spans="1:8" x14ac:dyDescent="0.25">
      <c r="A176" s="5">
        <v>571</v>
      </c>
      <c r="B176" s="5" t="s">
        <v>182</v>
      </c>
      <c r="C176" s="6" t="str">
        <f>VLOOKUP($A176,[1]Total!$A$2:$G$192,3,FALSE)</f>
        <v>Ada</v>
      </c>
      <c r="D176" s="6" t="str">
        <f>VLOOKUP($A176,[1]Total!$A$2:$I$192,7)</f>
        <v>(33-319)</v>
      </c>
      <c r="E176" s="6" t="str">
        <f>VLOOKUP($A176,[1]Total!$A$2:$I$192,9)</f>
        <v>No</v>
      </c>
      <c r="F176" s="7">
        <f>VLOOKUP(C176,[1]County!$D$2:$E$202,2,FALSE)</f>
        <v>498260</v>
      </c>
      <c r="G176" s="6" t="str">
        <f t="shared" si="5"/>
        <v>No</v>
      </c>
      <c r="H176" s="6" t="str">
        <f t="shared" si="4"/>
        <v>No</v>
      </c>
    </row>
    <row r="177" spans="1:8" x14ac:dyDescent="0.25">
      <c r="A177" s="5">
        <v>574</v>
      </c>
      <c r="B177" s="5" t="s">
        <v>183</v>
      </c>
      <c r="C177" s="6" t="str">
        <f>VLOOKUP($A177,[1]Total!$A$2:$G$192,3,FALSE)</f>
        <v>Kootenai</v>
      </c>
      <c r="D177" s="6" t="str">
        <f>VLOOKUP($A177,[1]Total!$A$2:$I$192,7)</f>
        <v>(33-319)</v>
      </c>
      <c r="E177" s="6" t="str">
        <f>VLOOKUP($A177,[1]Total!$A$2:$I$192,9)</f>
        <v>No</v>
      </c>
      <c r="F177" s="7">
        <f>VLOOKUP(C177,[1]County!$D$2:$E$202,2,FALSE)</f>
        <v>172790</v>
      </c>
      <c r="G177" s="6" t="str">
        <f t="shared" si="5"/>
        <v>No</v>
      </c>
      <c r="H177" s="6" t="str">
        <f t="shared" si="4"/>
        <v>No</v>
      </c>
    </row>
    <row r="178" spans="1:8" x14ac:dyDescent="0.25">
      <c r="A178" s="5">
        <v>575</v>
      </c>
      <c r="B178" s="5" t="s">
        <v>184</v>
      </c>
      <c r="C178" s="6" t="str">
        <f>VLOOKUP($A178,[1]Total!$A$2:$G$192,3,FALSE)</f>
        <v>Canyon</v>
      </c>
      <c r="D178" s="6" t="str">
        <f>VLOOKUP($A178,[1]Total!$A$2:$I$192,7)</f>
        <v>(33-319)</v>
      </c>
      <c r="E178" s="6" t="str">
        <f>VLOOKUP($A178,[1]Total!$A$2:$I$192,9)</f>
        <v>No</v>
      </c>
      <c r="F178" s="7">
        <f>VLOOKUP(C178,[1]County!$D$2:$E$202,2,FALSE)</f>
        <v>232998</v>
      </c>
      <c r="G178" s="6" t="str">
        <f t="shared" si="5"/>
        <v>No</v>
      </c>
      <c r="H178" s="6" t="str">
        <f t="shared" si="4"/>
        <v>No</v>
      </c>
    </row>
    <row r="179" spans="1:8" x14ac:dyDescent="0.25">
      <c r="A179" s="5">
        <v>594</v>
      </c>
      <c r="B179" s="5" t="s">
        <v>185</v>
      </c>
      <c r="C179" s="6" t="str">
        <f>VLOOKUP($A179,[1]Total!$A$2:$G$192,3,FALSE)</f>
        <v>Twin Falls</v>
      </c>
      <c r="D179" s="6" t="str">
        <f>VLOOKUP($A179,[1]Total!$A$2:$I$192,7)</f>
        <v>(33-319)</v>
      </c>
      <c r="E179" s="6" t="str">
        <f>VLOOKUP($A179,[1]Total!$A$2:$I$192,9)</f>
        <v>No</v>
      </c>
      <c r="F179" s="7">
        <f>VLOOKUP(C179,[1]County!$D$2:$E$202,2,FALSE)</f>
        <v>90361</v>
      </c>
      <c r="G179" s="6" t="str">
        <f t="shared" si="5"/>
        <v>No</v>
      </c>
      <c r="H179" s="6" t="str">
        <f>IF(OR(E179="Yes",G179="Yes"),"Yes","No")</f>
        <v>No</v>
      </c>
    </row>
    <row r="180" spans="1:8" x14ac:dyDescent="0.25">
      <c r="A180" s="5">
        <v>597</v>
      </c>
      <c r="B180" s="5" t="s">
        <v>186</v>
      </c>
      <c r="C180" s="6" t="str">
        <f>VLOOKUP($A180,[1]Total!$A$2:$G$192,3,FALSE)</f>
        <v>Kootenai</v>
      </c>
      <c r="D180" s="6" t="str">
        <f>VLOOKUP($A180,[1]Total!$A$2:$I$192,7)</f>
        <v>(33-319)</v>
      </c>
      <c r="E180" s="6" t="str">
        <f>VLOOKUP($A180,[1]Total!$A$2:$I$192,9)</f>
        <v>No</v>
      </c>
      <c r="F180" s="7">
        <f>VLOOKUP(C180,[1]County!$D$2:$E$202,2,FALSE)</f>
        <v>172790</v>
      </c>
      <c r="G180" s="6" t="str">
        <f t="shared" si="5"/>
        <v>No</v>
      </c>
      <c r="H180" s="6" t="str">
        <f>IF(OR(E180="Yes",G180="Yes"),"Yes","No")</f>
        <v>No</v>
      </c>
    </row>
    <row r="181" spans="1:8" x14ac:dyDescent="0.25">
      <c r="A181" s="5">
        <v>618</v>
      </c>
      <c r="B181" s="5" t="s">
        <v>187</v>
      </c>
      <c r="C181" s="6" t="str">
        <f>VLOOKUP($A181,[1]Total!$A$2:$G$192,3,FALSE)</f>
        <v>Nez Perce</v>
      </c>
      <c r="D181" s="6" t="str">
        <f>VLOOKUP($A181,[1]Total!$A$2:$I$192,7)</f>
        <v>(33-319)</v>
      </c>
      <c r="E181" s="6" t="str">
        <f>VLOOKUP($A181,[1]Total!$A$2:$I$192,9)</f>
        <v>No</v>
      </c>
      <c r="F181" s="7">
        <f>VLOOKUP(C181,[1]County!$D$2:$E$202,2,FALSE)</f>
        <v>42141</v>
      </c>
      <c r="G181" s="6" t="str">
        <f t="shared" si="5"/>
        <v>No</v>
      </c>
      <c r="H181" s="6" t="str">
        <f>IF(OR(E181="Yes",G181="Yes"),"Yes","No")</f>
        <v>No</v>
      </c>
    </row>
    <row r="182" spans="1:8" x14ac:dyDescent="0.25">
      <c r="A182" s="5">
        <v>619</v>
      </c>
      <c r="B182" s="5" t="s">
        <v>188</v>
      </c>
      <c r="C182" s="6" t="str">
        <f>VLOOKUP($A182,[1]Total!$A$2:$G$192,3,FALSE)</f>
        <v>Canyon</v>
      </c>
      <c r="D182" s="6" t="str">
        <f>VLOOKUP($A182,[1]Total!$A$2:$I$192,7)</f>
        <v>(33-319)</v>
      </c>
      <c r="E182" s="6" t="str">
        <f>VLOOKUP($A182,[1]Total!$A$2:$I$192,9)</f>
        <v>No</v>
      </c>
      <c r="F182" s="7">
        <f>VLOOKUP(C182,[1]County!$D$2:$E$202,2,FALSE)</f>
        <v>232998</v>
      </c>
      <c r="G182" s="6" t="str">
        <f t="shared" si="5"/>
        <v>No</v>
      </c>
      <c r="H182" s="6" t="str">
        <f>IF(OR(E182="Yes",G182="Yes"),"Yes","No")</f>
        <v>No</v>
      </c>
    </row>
    <row r="183" spans="1:8" x14ac:dyDescent="0.25">
      <c r="A183" s="5">
        <v>633</v>
      </c>
      <c r="B183" s="5" t="s">
        <v>189</v>
      </c>
      <c r="C183" s="6" t="s">
        <v>190</v>
      </c>
      <c r="D183" s="6" t="str">
        <f>VLOOKUP($A183,[1]Total!$A$2:$I$192,7)</f>
        <v>(33-319)</v>
      </c>
      <c r="E183" s="6" t="s">
        <v>191</v>
      </c>
      <c r="F183" s="7">
        <f>VLOOKUP(C183,[1]County!$D$2:$E$202,2,FALSE)</f>
        <v>232998</v>
      </c>
      <c r="G183" s="6" t="str">
        <f t="shared" si="5"/>
        <v>No</v>
      </c>
      <c r="H183" s="6" t="str">
        <f t="shared" ref="H183:H187" si="6">IF(OR(E183="Yes",G183="Yes"),"Yes","No")</f>
        <v>No</v>
      </c>
    </row>
    <row r="184" spans="1:8" x14ac:dyDescent="0.25">
      <c r="A184" s="5">
        <v>639</v>
      </c>
      <c r="B184" s="5" t="s">
        <v>192</v>
      </c>
      <c r="C184" s="6" t="s">
        <v>193</v>
      </c>
      <c r="D184" s="6" t="str">
        <f>VLOOKUP($A184,[1]Total!$A$2:$I$192,7)</f>
        <v>(33-319)</v>
      </c>
      <c r="E184" s="6" t="s">
        <v>191</v>
      </c>
      <c r="F184" s="7">
        <f>VLOOKUP(C184,[1]County!$D$2:$E$202,2,FALSE)</f>
        <v>498260</v>
      </c>
      <c r="G184" s="6" t="str">
        <f t="shared" si="5"/>
        <v>No</v>
      </c>
      <c r="H184" s="6" t="str">
        <f t="shared" si="6"/>
        <v>No</v>
      </c>
    </row>
    <row r="185" spans="1:8" x14ac:dyDescent="0.25">
      <c r="A185" s="5">
        <v>642</v>
      </c>
      <c r="B185" s="5" t="s">
        <v>196</v>
      </c>
      <c r="C185" s="6" t="s">
        <v>193</v>
      </c>
      <c r="D185" s="6" t="str">
        <f>VLOOKUP($A185,[1]Total!$A$2:$I$192,7)</f>
        <v>(33-319)</v>
      </c>
      <c r="E185" s="6" t="s">
        <v>191</v>
      </c>
      <c r="F185" s="7">
        <f>VLOOKUP(C185,[1]County!$D$2:$E$202,2,FALSE)</f>
        <v>498260</v>
      </c>
      <c r="G185" s="6" t="str">
        <f t="shared" ref="G185" si="7">IF(C185="Virtual","NA",IF(F185&lt;25000,"Yes","No"))</f>
        <v>No</v>
      </c>
      <c r="H185" s="6" t="str">
        <f t="shared" ref="H185" si="8">IF(OR(E185="Yes",G185="Yes"),"Yes","No")</f>
        <v>No</v>
      </c>
    </row>
    <row r="186" spans="1:8" x14ac:dyDescent="0.25">
      <c r="A186" s="5">
        <v>795</v>
      </c>
      <c r="B186" s="5" t="s">
        <v>194</v>
      </c>
      <c r="C186" s="6" t="str">
        <f>VLOOKUP($A186,[1]Total!$A$2:$G$192,3,FALSE)</f>
        <v>Ada</v>
      </c>
      <c r="D186" s="6" t="str">
        <f>VLOOKUP($A186,[1]Total!$A$2:$I$192,7)</f>
        <v>(33-319)</v>
      </c>
      <c r="E186" s="6" t="str">
        <f>VLOOKUP($A186,[1]Total!$A$2:$I$192,9)</f>
        <v>No</v>
      </c>
      <c r="F186" s="7">
        <f>VLOOKUP(C186,[1]County!$D$2:$E$202,2,FALSE)</f>
        <v>498260</v>
      </c>
      <c r="G186" s="6" t="str">
        <f t="shared" si="5"/>
        <v>No</v>
      </c>
      <c r="H186" s="6" t="str">
        <f t="shared" si="6"/>
        <v>No</v>
      </c>
    </row>
    <row r="187" spans="1:8" x14ac:dyDescent="0.25">
      <c r="A187" s="5">
        <v>796</v>
      </c>
      <c r="B187" s="5" t="s">
        <v>195</v>
      </c>
      <c r="C187" s="6" t="str">
        <f>VLOOKUP($A187,[1]Total!$A$2:$G$192,3,FALSE)</f>
        <v>Canyon</v>
      </c>
      <c r="D187" s="6" t="str">
        <f>VLOOKUP($A187,[1]Total!$A$2:$I$192,7)</f>
        <v>(33-319)</v>
      </c>
      <c r="E187" s="6" t="str">
        <f>VLOOKUP($A187,[1]Total!$A$2:$I$192,9)</f>
        <v>No</v>
      </c>
      <c r="F187" s="7">
        <f>VLOOKUP(C187,[1]County!$D$2:$E$202,2,FALSE)</f>
        <v>232998</v>
      </c>
      <c r="G187" s="6" t="str">
        <f t="shared" si="5"/>
        <v>No</v>
      </c>
      <c r="H187" s="6" t="str">
        <f t="shared" si="6"/>
        <v>No</v>
      </c>
    </row>
  </sheetData>
  <conditionalFormatting sqref="A183:A185">
    <cfRule type="duplicateValues" dxfId="1" priority="1"/>
  </conditionalFormatting>
  <conditionalFormatting sqref="A186:A187 A176:A182 A2:A174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2526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2025/2026 Rural Districts and Charters</dc:title>
  <dc:creator>Lisa English</dc:creator>
  <cp:lastModifiedBy>Brad Starks</cp:lastModifiedBy>
  <dcterms:created xsi:type="dcterms:W3CDTF">2024-12-17T20:45:25Z</dcterms:created>
  <dcterms:modified xsi:type="dcterms:W3CDTF">2025-07-10T22:42:48Z</dcterms:modified>
</cp:coreProperties>
</file>